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60" windowWidth="8268" windowHeight="6576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'Hoja1'!$3:$3</definedName>
  </definedNames>
  <calcPr fullCalcOnLoad="1"/>
</workbook>
</file>

<file path=xl/sharedStrings.xml><?xml version="1.0" encoding="utf-8"?>
<sst xmlns="http://schemas.openxmlformats.org/spreadsheetml/2006/main" count="419" uniqueCount="389">
  <si>
    <t>Payment Control</t>
  </si>
  <si>
    <t>Casa No.</t>
  </si>
  <si>
    <t>NAME</t>
  </si>
  <si>
    <t>ENERO</t>
  </si>
  <si>
    <t>FEB</t>
  </si>
  <si>
    <t>MAR</t>
  </si>
  <si>
    <t>ABR</t>
  </si>
  <si>
    <t>MAY</t>
  </si>
  <si>
    <t>JUN</t>
  </si>
  <si>
    <t>SALDO</t>
  </si>
  <si>
    <t>Beach C</t>
  </si>
  <si>
    <t>Beach Comber</t>
  </si>
  <si>
    <t>Casa 001</t>
  </si>
  <si>
    <t>Liliana Berardi</t>
  </si>
  <si>
    <t>Casa 002</t>
  </si>
  <si>
    <t>Arlene  Bell</t>
  </si>
  <si>
    <t>Casa 004</t>
  </si>
  <si>
    <t>Lucrecia Salazar/Delia Tejeda</t>
  </si>
  <si>
    <t>Casa 005</t>
  </si>
  <si>
    <t>Gina M. Castillo</t>
  </si>
  <si>
    <t>Casa 006</t>
  </si>
  <si>
    <t>Mark &amp; Kate Corella</t>
  </si>
  <si>
    <t>Casa 007</t>
  </si>
  <si>
    <t>Elizabeth Monteiro</t>
  </si>
  <si>
    <t>Casa 008</t>
  </si>
  <si>
    <t>Leonardo Gonzalez</t>
  </si>
  <si>
    <t>Casa 010</t>
  </si>
  <si>
    <t>Leticia Davalos</t>
  </si>
  <si>
    <t>Casa 011</t>
  </si>
  <si>
    <t>Casa 012</t>
  </si>
  <si>
    <t>Leopoldo Madrid Gonzalez</t>
  </si>
  <si>
    <t>Casa 013</t>
  </si>
  <si>
    <t>Irene Hernandez</t>
  </si>
  <si>
    <t>Casa 014</t>
  </si>
  <si>
    <t>Abel Bedoya</t>
  </si>
  <si>
    <t>Casa 015</t>
  </si>
  <si>
    <t>Philip Hanes</t>
  </si>
  <si>
    <t>Casa 016</t>
  </si>
  <si>
    <t>Antonio Rodriguez</t>
  </si>
  <si>
    <t>Casa 017</t>
  </si>
  <si>
    <t>George E Hall</t>
  </si>
  <si>
    <t>Casa 018</t>
  </si>
  <si>
    <t>Rodolfo Ortiz</t>
  </si>
  <si>
    <t>Casa 019</t>
  </si>
  <si>
    <t>Cesar Haasler</t>
  </si>
  <si>
    <t>Casa 020</t>
  </si>
  <si>
    <t xml:space="preserve">Ramon Pinedo </t>
  </si>
  <si>
    <t>Casa 021</t>
  </si>
  <si>
    <t>Margarita &amp; Charles Arballo</t>
  </si>
  <si>
    <t>Casa 022</t>
  </si>
  <si>
    <t>Joel Alba</t>
  </si>
  <si>
    <t>Casa 023</t>
  </si>
  <si>
    <t>Rogelio Alonso</t>
  </si>
  <si>
    <t>Casa 024</t>
  </si>
  <si>
    <t>Josephine Von Borstel</t>
  </si>
  <si>
    <t>Casa 025</t>
  </si>
  <si>
    <t>Dawn Fusselman</t>
  </si>
  <si>
    <t>Casa 026</t>
  </si>
  <si>
    <t>Glen Ernest Hall</t>
  </si>
  <si>
    <t>Casa 027</t>
  </si>
  <si>
    <t>Myra Beisel</t>
  </si>
  <si>
    <t>Casa 028</t>
  </si>
  <si>
    <t>Bernie Hernandez</t>
  </si>
  <si>
    <t>Casa 029</t>
  </si>
  <si>
    <t xml:space="preserve">Rolando de la Cerda </t>
  </si>
  <si>
    <t>Casa 030</t>
  </si>
  <si>
    <t>Armando Mendez</t>
  </si>
  <si>
    <t>Casa 031</t>
  </si>
  <si>
    <t>Yolanda M.Lombardo</t>
  </si>
  <si>
    <t>Casa 032</t>
  </si>
  <si>
    <t>Rose Marie Lopez</t>
  </si>
  <si>
    <t>Casa 033</t>
  </si>
  <si>
    <t>Lois M.  Aalseth</t>
  </si>
  <si>
    <t>Casa 034</t>
  </si>
  <si>
    <t>Elia Solis de Riley</t>
  </si>
  <si>
    <t>Casa 035</t>
  </si>
  <si>
    <t>Paul Anthony Vazquez</t>
  </si>
  <si>
    <t>Casa 036</t>
  </si>
  <si>
    <t>Jose Luis Mendez</t>
  </si>
  <si>
    <t>Casa 037</t>
  </si>
  <si>
    <t>Dolly Duff</t>
  </si>
  <si>
    <t>Casa 038</t>
  </si>
  <si>
    <t>Mario &amp; Rosa Maria Quezada</t>
  </si>
  <si>
    <t>Casa 039</t>
  </si>
  <si>
    <t>Alicia &amp; Rogelio Beas</t>
  </si>
  <si>
    <t>Casa 040</t>
  </si>
  <si>
    <t>Herman &amp; Edith Hansen</t>
  </si>
  <si>
    <t>Casa 041</t>
  </si>
  <si>
    <t>Casa 042</t>
  </si>
  <si>
    <t>Katherine Marie Krieg</t>
  </si>
  <si>
    <t>Casa 043</t>
  </si>
  <si>
    <t>Joseph Luevanos</t>
  </si>
  <si>
    <t>Casa 044</t>
  </si>
  <si>
    <t>Richard V.Estrada</t>
  </si>
  <si>
    <t>Casa 045</t>
  </si>
  <si>
    <t>Irvin Roy</t>
  </si>
  <si>
    <t>Casa 046</t>
  </si>
  <si>
    <t>Yolanda Soto Ruvalcaba</t>
  </si>
  <si>
    <t>Casa 047</t>
  </si>
  <si>
    <t>Juan Jose Marquez</t>
  </si>
  <si>
    <t>Casa 048</t>
  </si>
  <si>
    <t>Miguel Gonzalez</t>
  </si>
  <si>
    <t>Casa 049</t>
  </si>
  <si>
    <t>John &amp; Margaret Garza</t>
  </si>
  <si>
    <t>Casa 050</t>
  </si>
  <si>
    <t>Adolfo Yee</t>
  </si>
  <si>
    <t>Casa 051</t>
  </si>
  <si>
    <t>Bryan y Christina Ortiz</t>
  </si>
  <si>
    <t>Casa 052</t>
  </si>
  <si>
    <t>Robin Martin</t>
  </si>
  <si>
    <t>Casa 053</t>
  </si>
  <si>
    <t>Elias Rodriguez</t>
  </si>
  <si>
    <t>Casa 054</t>
  </si>
  <si>
    <t>JoseJesus Zuñiga</t>
  </si>
  <si>
    <t>Casa 055</t>
  </si>
  <si>
    <t>Luis G. Avila</t>
  </si>
  <si>
    <t>Casa 056</t>
  </si>
  <si>
    <t>Rosalba Ortiz de Espinoza</t>
  </si>
  <si>
    <t>Casa 057</t>
  </si>
  <si>
    <t>George Rodriguez</t>
  </si>
  <si>
    <t>Casa 058</t>
  </si>
  <si>
    <t>Jorge Rodriguez</t>
  </si>
  <si>
    <t>Casa 059</t>
  </si>
  <si>
    <t>Enrique &amp; Alicia Jimenez</t>
  </si>
  <si>
    <t>Casa 060</t>
  </si>
  <si>
    <t>Maria Luisa Cerda</t>
  </si>
  <si>
    <t>Casa 061</t>
  </si>
  <si>
    <t>Victor S.Martinez</t>
  </si>
  <si>
    <t>Casa 062</t>
  </si>
  <si>
    <t>Wally garcia</t>
  </si>
  <si>
    <t>Casa 063</t>
  </si>
  <si>
    <t>Daniel takahashi</t>
  </si>
  <si>
    <t>Casa 064</t>
  </si>
  <si>
    <t>Elaine and Mark  Henderson</t>
  </si>
  <si>
    <t>Casa 065</t>
  </si>
  <si>
    <t>Casa 066</t>
  </si>
  <si>
    <t xml:space="preserve">Jorge &amp; Ana Coria </t>
  </si>
  <si>
    <t>Casa 067</t>
  </si>
  <si>
    <t>Jose G. Ibarra?Mayela Cardona</t>
  </si>
  <si>
    <t>Casa 068</t>
  </si>
  <si>
    <t>Alma Sosa de Flores</t>
  </si>
  <si>
    <t>Casa 069</t>
  </si>
  <si>
    <t>Grant &amp; Linda Fought</t>
  </si>
  <si>
    <t>Casa 070</t>
  </si>
  <si>
    <t>Carol A. Shaw</t>
  </si>
  <si>
    <t>Casa 071</t>
  </si>
  <si>
    <t>Arthur Hilding</t>
  </si>
  <si>
    <t>Casa 072</t>
  </si>
  <si>
    <t>Sergio Alonso Mandrigal</t>
  </si>
  <si>
    <t>Casa 073</t>
  </si>
  <si>
    <t>Ernesto Villa Martinez</t>
  </si>
  <si>
    <t>Casa 074</t>
  </si>
  <si>
    <t>Oscar &amp; Dolores Gomez</t>
  </si>
  <si>
    <t>Casa 076</t>
  </si>
  <si>
    <t>Gina M.castillo</t>
  </si>
  <si>
    <t>Casa 077</t>
  </si>
  <si>
    <t>Soledad Valencia</t>
  </si>
  <si>
    <t>Casa 079</t>
  </si>
  <si>
    <t>Murray Grossan</t>
  </si>
  <si>
    <t>Casa 080</t>
  </si>
  <si>
    <t>Graciela V. Hirales</t>
  </si>
  <si>
    <t>Casa 081</t>
  </si>
  <si>
    <t>Gloria leticia Farias</t>
  </si>
  <si>
    <t>Casa 083</t>
  </si>
  <si>
    <t>Gloria Leticia Farias</t>
  </si>
  <si>
    <t>Casa 085</t>
  </si>
  <si>
    <t>Mike &amp; Julie Roland</t>
  </si>
  <si>
    <t>Casa 086</t>
  </si>
  <si>
    <t>Francisco Javier Ramirez</t>
  </si>
  <si>
    <t>Casa 087</t>
  </si>
  <si>
    <t>William Gordon Helmick</t>
  </si>
  <si>
    <t>Casa 088</t>
  </si>
  <si>
    <t>Samuel Krowe</t>
  </si>
  <si>
    <t xml:space="preserve">Casa 089 </t>
  </si>
  <si>
    <t>Carmen M. Champlin</t>
  </si>
  <si>
    <t>Casa 090</t>
  </si>
  <si>
    <t>Barbara Kerr Garcia</t>
  </si>
  <si>
    <t>Casa 092</t>
  </si>
  <si>
    <t>Tony Moreno</t>
  </si>
  <si>
    <t>Casa 093</t>
  </si>
  <si>
    <t xml:space="preserve">Humberto Gomez </t>
  </si>
  <si>
    <t>Casa 094</t>
  </si>
  <si>
    <t>Graciela Davalos</t>
  </si>
  <si>
    <t>Casa 095</t>
  </si>
  <si>
    <t>Salvador Hirales</t>
  </si>
  <si>
    <t>Casa 096</t>
  </si>
  <si>
    <t>Mary J. Cagle</t>
  </si>
  <si>
    <t>Casa 097</t>
  </si>
  <si>
    <t>Gabriela Espinoza</t>
  </si>
  <si>
    <t>Casa 098</t>
  </si>
  <si>
    <t xml:space="preserve">Ma. Teresa Huerta de Monrroy </t>
  </si>
  <si>
    <t>Casa 099</t>
  </si>
  <si>
    <t>Alejandra Reyes</t>
  </si>
  <si>
    <t>Casa 100</t>
  </si>
  <si>
    <t>Alejandra reyes</t>
  </si>
  <si>
    <t xml:space="preserve">Casa 101 </t>
  </si>
  <si>
    <t>Vicente Brisuela</t>
  </si>
  <si>
    <t>Casa 102</t>
  </si>
  <si>
    <t>Janeth Carrillo</t>
  </si>
  <si>
    <t>Casa 103</t>
  </si>
  <si>
    <t>Hortensia F. de Garcia</t>
  </si>
  <si>
    <t>Casa 104</t>
  </si>
  <si>
    <t>Miguel Garcia</t>
  </si>
  <si>
    <t>Casa 105</t>
  </si>
  <si>
    <t>Danny Horan</t>
  </si>
  <si>
    <t>Casa 106</t>
  </si>
  <si>
    <t>Luis Arroyo</t>
  </si>
  <si>
    <t>Casa 107</t>
  </si>
  <si>
    <t>Joe Ceballos</t>
  </si>
  <si>
    <t>Casa 108</t>
  </si>
  <si>
    <t>Joe Panek</t>
  </si>
  <si>
    <t>Casa 109</t>
  </si>
  <si>
    <t>Felipe Islas</t>
  </si>
  <si>
    <t>Casa 110</t>
  </si>
  <si>
    <t>Connie Wrigth</t>
  </si>
  <si>
    <t>Casa 111</t>
  </si>
  <si>
    <t>Rafael Valdivia</t>
  </si>
  <si>
    <t>Casa 112</t>
  </si>
  <si>
    <t>Maria R Madrid.</t>
  </si>
  <si>
    <t>Casa 113</t>
  </si>
  <si>
    <t>Susanna Owen</t>
  </si>
  <si>
    <t>Casa 114</t>
  </si>
  <si>
    <t>Alejandro Limon</t>
  </si>
  <si>
    <t>Casa 115</t>
  </si>
  <si>
    <t>Elvira/Alberto Galloso</t>
  </si>
  <si>
    <t>Casa 118</t>
  </si>
  <si>
    <t>Luis Almada</t>
  </si>
  <si>
    <t>Casa 119</t>
  </si>
  <si>
    <t>Rosalba Espinoza</t>
  </si>
  <si>
    <t>Casa 121</t>
  </si>
  <si>
    <t xml:space="preserve">Margarita Guzman </t>
  </si>
  <si>
    <t>Casa 122</t>
  </si>
  <si>
    <t>Philip Walker</t>
  </si>
  <si>
    <t>Casa 123</t>
  </si>
  <si>
    <t>Fidelia de Gerardo</t>
  </si>
  <si>
    <t>Casa 124</t>
  </si>
  <si>
    <t>Elena Rodriguez</t>
  </si>
  <si>
    <t>Casa 126</t>
  </si>
  <si>
    <t>Raul &amp; Erika Enriquez</t>
  </si>
  <si>
    <t>Casa 127</t>
  </si>
  <si>
    <t>Gonzalo &amp; Rosalba Espinoza</t>
  </si>
  <si>
    <t>Casa 128</t>
  </si>
  <si>
    <t>Jerry &amp; Nancy Logan</t>
  </si>
  <si>
    <t>Casa 129</t>
  </si>
  <si>
    <t>Mary Noriega y Tony Landers</t>
  </si>
  <si>
    <t>Casa 130</t>
  </si>
  <si>
    <t>Thomas A.guerra</t>
  </si>
  <si>
    <t>Casa 131</t>
  </si>
  <si>
    <t>Teresa A. Zand</t>
  </si>
  <si>
    <t>Casa 133</t>
  </si>
  <si>
    <t>Benjamin &amp; Elena RodrigueA</t>
  </si>
  <si>
    <t>Casa 134</t>
  </si>
  <si>
    <t>Casa 135</t>
  </si>
  <si>
    <t>Araceli Contreras</t>
  </si>
  <si>
    <t>Casa 136</t>
  </si>
  <si>
    <t>Eva Bustamante</t>
  </si>
  <si>
    <t>Casa 137/38</t>
  </si>
  <si>
    <t>Vojo Raicevic/Gloria Farias</t>
  </si>
  <si>
    <t>Casa 139</t>
  </si>
  <si>
    <t>Robert P. y/o Gloria A Stewart.</t>
  </si>
  <si>
    <t>Casa 140</t>
  </si>
  <si>
    <t>Manuel S. Marin</t>
  </si>
  <si>
    <t>Casa 141</t>
  </si>
  <si>
    <t>Casa 142</t>
  </si>
  <si>
    <t xml:space="preserve">Itersa     </t>
  </si>
  <si>
    <t>Casa 143</t>
  </si>
  <si>
    <t>Eugenia del Bosque</t>
  </si>
  <si>
    <t>Casa 144</t>
  </si>
  <si>
    <t>Ignacio  Garcia</t>
  </si>
  <si>
    <t>Casa 145</t>
  </si>
  <si>
    <t>Casa 146</t>
  </si>
  <si>
    <t>Ezekiel Mejia</t>
  </si>
  <si>
    <t>Casa 147</t>
  </si>
  <si>
    <t>Oscar Ham Garcia</t>
  </si>
  <si>
    <t>Casa 148</t>
  </si>
  <si>
    <t>Vincente Jurevich</t>
  </si>
  <si>
    <t>Casa 149</t>
  </si>
  <si>
    <t>Savery L. Nash</t>
  </si>
  <si>
    <t>Casa 150</t>
  </si>
  <si>
    <t>Celsa Herrera</t>
  </si>
  <si>
    <t>Casa 151</t>
  </si>
  <si>
    <t>Casa 152</t>
  </si>
  <si>
    <t>Antonio &amp; Lidia Gamez</t>
  </si>
  <si>
    <t>Casa 153</t>
  </si>
  <si>
    <t>Felix Gonzalez</t>
  </si>
  <si>
    <t>Casa 154</t>
  </si>
  <si>
    <t>Dessielee McMath</t>
  </si>
  <si>
    <t>Casa 155</t>
  </si>
  <si>
    <t>Angel J. Gaitan</t>
  </si>
  <si>
    <t>Casa 156</t>
  </si>
  <si>
    <t>Steve Barba</t>
  </si>
  <si>
    <t>Casa 157</t>
  </si>
  <si>
    <t>Casa 158</t>
  </si>
  <si>
    <t>Rosalba  Espinoza</t>
  </si>
  <si>
    <t>Casa 160</t>
  </si>
  <si>
    <t>Casa 161</t>
  </si>
  <si>
    <t>R. T. Sarles</t>
  </si>
  <si>
    <t>Casa 162</t>
  </si>
  <si>
    <t>Jesse Ramos</t>
  </si>
  <si>
    <t>Casa 163</t>
  </si>
  <si>
    <t>Ruben Mendivil</t>
  </si>
  <si>
    <t>Casa 164</t>
  </si>
  <si>
    <t>Yolanda Dozal de Camou</t>
  </si>
  <si>
    <t>Casa 165</t>
  </si>
  <si>
    <t>Lisa Mena</t>
  </si>
  <si>
    <t>Casa 166</t>
  </si>
  <si>
    <t>Patrice Baxter</t>
  </si>
  <si>
    <t>Casa 167</t>
  </si>
  <si>
    <t>Pablo Ruelas</t>
  </si>
  <si>
    <t>Casa 168</t>
  </si>
  <si>
    <t>Irma Alicia Villegas</t>
  </si>
  <si>
    <t xml:space="preserve">Casa 169             </t>
  </si>
  <si>
    <t>Adele &amp; Joe Nuñez</t>
  </si>
  <si>
    <t>Casa 170</t>
  </si>
  <si>
    <t>Donna Lewis</t>
  </si>
  <si>
    <t>Casa 171</t>
  </si>
  <si>
    <t>Hector Chaparro</t>
  </si>
  <si>
    <t>Casa 173</t>
  </si>
  <si>
    <t xml:space="preserve">Michael  J .Wolf/Fausto navarrete </t>
  </si>
  <si>
    <t>Casa 174</t>
  </si>
  <si>
    <t>Reza Amin</t>
  </si>
  <si>
    <t>Casa 175</t>
  </si>
  <si>
    <t>Sergio Coss</t>
  </si>
  <si>
    <t>Casa 301</t>
  </si>
  <si>
    <t>La Masia</t>
  </si>
  <si>
    <t>Casa 60-A</t>
  </si>
  <si>
    <t>David P. Gallardo</t>
  </si>
  <si>
    <t>Casa116/17</t>
  </si>
  <si>
    <t>Benjamin Rodriguez</t>
  </si>
  <si>
    <t>TH-001</t>
  </si>
  <si>
    <t>Tod Erich Fromlath</t>
  </si>
  <si>
    <t>TH-002</t>
  </si>
  <si>
    <t>TH-003</t>
  </si>
  <si>
    <t>Ed Noonan</t>
  </si>
  <si>
    <t>TH-004</t>
  </si>
  <si>
    <t>Kathleen Marie Krieg</t>
  </si>
  <si>
    <t>TH-005</t>
  </si>
  <si>
    <t>Donna M. Osborne</t>
  </si>
  <si>
    <t>TH-006</t>
  </si>
  <si>
    <t>Rossi Maria Cristina</t>
  </si>
  <si>
    <t>TH-007</t>
  </si>
  <si>
    <t>Steve Ford</t>
  </si>
  <si>
    <t>TH-008</t>
  </si>
  <si>
    <t>Gloria Martinez de Castro</t>
  </si>
  <si>
    <t>TH-009</t>
  </si>
  <si>
    <t>James D. Lawles</t>
  </si>
  <si>
    <t>TH-010</t>
  </si>
  <si>
    <t>MENKES INC.</t>
  </si>
  <si>
    <t>TH-011</t>
  </si>
  <si>
    <t>Darnal &amp;  Frances bradshaw</t>
  </si>
  <si>
    <t>TH-012</t>
  </si>
  <si>
    <t>TH-013</t>
  </si>
  <si>
    <t>TH-014</t>
  </si>
  <si>
    <t>TH-015</t>
  </si>
  <si>
    <t>TH-016</t>
  </si>
  <si>
    <t>TH-017</t>
  </si>
  <si>
    <t>Owen Thomas</t>
  </si>
  <si>
    <t>JUL</t>
  </si>
  <si>
    <t>Pagan al mes</t>
  </si>
  <si>
    <t>B. Comber</t>
  </si>
  <si>
    <t>Roberto QuintanaJaime Peña</t>
  </si>
  <si>
    <t>AUG</t>
  </si>
  <si>
    <t>T/pagos</t>
  </si>
  <si>
    <t>C</t>
  </si>
  <si>
    <t>SEP</t>
  </si>
  <si>
    <t>OCT</t>
  </si>
  <si>
    <t>Casa 19 1,2</t>
  </si>
  <si>
    <t>Total a Octubre 09</t>
  </si>
  <si>
    <t>Casa 20 1,2</t>
  </si>
  <si>
    <t>Estas casa pagavan 150 hasta Septiembre y Octubre inician</t>
  </si>
  <si>
    <t>Con 177</t>
  </si>
  <si>
    <t>Ojo</t>
  </si>
  <si>
    <t>Casa 42</t>
  </si>
  <si>
    <t>Casa 89</t>
  </si>
  <si>
    <t>Casa 116117</t>
  </si>
  <si>
    <t>Casa TH003</t>
  </si>
  <si>
    <t>Casa TH006</t>
  </si>
  <si>
    <t>Casa TH010</t>
  </si>
  <si>
    <t>Casa TH012</t>
  </si>
  <si>
    <t>Casa TH013</t>
  </si>
  <si>
    <t>Casa TH014</t>
  </si>
  <si>
    <t>Casa TH015</t>
  </si>
  <si>
    <t>Esta casa paga 150 de enero a Sep 09 y 177 de Oct en adelante</t>
  </si>
  <si>
    <t>NOV</t>
  </si>
  <si>
    <t>paga 150 de enero a oct. Y 177 en nov y Dic 09</t>
  </si>
  <si>
    <t>DIC</t>
  </si>
  <si>
    <t>SALDO DIC 09</t>
  </si>
  <si>
    <t>JANUARY 30TH</t>
  </si>
  <si>
    <t>HOUSES W/ ADITTIONAL KITCHEN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</si>
</sst>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.00\ &quot;Pts&quot;_-;\-* #,##0.00\ &quot;Pts&quot;_-;_-* &quot;-&quot;??\ &quot;Pts&quot;_-;_-@_-"/>
    <numFmt numFmtId="168" formatCode="&quot;$&quot;#,##0.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6"/>
      <name val="Copperplate Gothic Light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9"/>
      <name val="129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167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68" fontId="2" fillId="0" borderId="10" xfId="54" applyNumberFormat="1" applyFont="1" applyFill="1" applyBorder="1" applyAlignment="1">
      <alignment vertical="center"/>
    </xf>
    <xf numFmtId="168" fontId="2" fillId="0" borderId="11" xfId="54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68" fontId="0" fillId="0" borderId="0" xfId="0" applyNumberFormat="1" applyBorder="1" applyAlignment="1">
      <alignment vertical="center"/>
    </xf>
    <xf numFmtId="168" fontId="0" fillId="0" borderId="0" xfId="0" applyNumberForma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166" fontId="0" fillId="0" borderId="0" xfId="54" applyNumberForma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68" fontId="5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65" fontId="7" fillId="0" borderId="0" xfId="0" applyNumberFormat="1" applyFont="1" applyFill="1" applyAlignment="1">
      <alignment vertical="center"/>
    </xf>
    <xf numFmtId="168" fontId="0" fillId="0" borderId="0" xfId="0" applyNumberFormat="1" applyAlignment="1">
      <alignment vertical="center"/>
    </xf>
    <xf numFmtId="0" fontId="6" fillId="0" borderId="16" xfId="0" applyFont="1" applyFill="1" applyBorder="1" applyAlignment="1">
      <alignment vertical="center"/>
    </xf>
    <xf numFmtId="165" fontId="2" fillId="0" borderId="17" xfId="0" applyNumberFormat="1" applyFont="1" applyFill="1" applyBorder="1" applyAlignment="1">
      <alignment vertical="center"/>
    </xf>
    <xf numFmtId="165" fontId="2" fillId="0" borderId="18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 vertical="center"/>
    </xf>
    <xf numFmtId="168" fontId="8" fillId="0" borderId="10" xfId="54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165" fontId="8" fillId="0" borderId="18" xfId="0" applyNumberFormat="1" applyFont="1" applyFill="1" applyBorder="1" applyAlignment="1">
      <alignment horizontal="center" vertical="center"/>
    </xf>
    <xf numFmtId="168" fontId="0" fillId="0" borderId="0" xfId="0" applyNumberFormat="1" applyFill="1" applyAlignment="1">
      <alignment vertical="center"/>
    </xf>
    <xf numFmtId="168" fontId="8" fillId="0" borderId="0" xfId="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165" fontId="2" fillId="0" borderId="20" xfId="0" applyNumberFormat="1" applyFont="1" applyFill="1" applyBorder="1" applyAlignment="1">
      <alignment vertical="center"/>
    </xf>
    <xf numFmtId="165" fontId="2" fillId="0" borderId="21" xfId="0" applyNumberFormat="1" applyFont="1" applyFill="1" applyBorder="1" applyAlignment="1">
      <alignment horizontal="center" vertical="center"/>
    </xf>
    <xf numFmtId="165" fontId="2" fillId="0" borderId="2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8" fontId="2" fillId="0" borderId="0" xfId="54" applyNumberFormat="1" applyFont="1" applyFill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68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/>
    </xf>
    <xf numFmtId="0" fontId="10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168" fontId="10" fillId="0" borderId="17" xfId="0" applyNumberFormat="1" applyFont="1" applyBorder="1" applyAlignment="1">
      <alignment horizontal="center" vertical="center"/>
    </xf>
    <xf numFmtId="168" fontId="10" fillId="33" borderId="17" xfId="0" applyNumberFormat="1" applyFont="1" applyFill="1" applyBorder="1" applyAlignment="1">
      <alignment horizontal="center" vertical="center"/>
    </xf>
    <xf numFmtId="168" fontId="10" fillId="0" borderId="22" xfId="0" applyNumberFormat="1" applyFont="1" applyBorder="1" applyAlignment="1">
      <alignment horizontal="center" vertical="center"/>
    </xf>
    <xf numFmtId="168" fontId="10" fillId="0" borderId="23" xfId="0" applyNumberFormat="1" applyFont="1" applyBorder="1" applyAlignment="1">
      <alignment horizontal="center" vertical="center"/>
    </xf>
    <xf numFmtId="168" fontId="10" fillId="0" borderId="24" xfId="0" applyNumberFormat="1" applyFont="1" applyBorder="1" applyAlignment="1">
      <alignment horizontal="center" vertical="center"/>
    </xf>
    <xf numFmtId="168" fontId="10" fillId="0" borderId="16" xfId="0" applyNumberFormat="1" applyFont="1" applyBorder="1" applyAlignment="1">
      <alignment horizontal="center" vertical="center"/>
    </xf>
    <xf numFmtId="168" fontId="10" fillId="0" borderId="10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68" fontId="10" fillId="33" borderId="16" xfId="0" applyNumberFormat="1" applyFont="1" applyFill="1" applyBorder="1" applyAlignment="1">
      <alignment horizontal="center" vertical="center"/>
    </xf>
    <xf numFmtId="168" fontId="10" fillId="33" borderId="10" xfId="0" applyNumberFormat="1" applyFont="1" applyFill="1" applyBorder="1" applyAlignment="1">
      <alignment horizontal="center" vertical="center"/>
    </xf>
    <xf numFmtId="168" fontId="10" fillId="33" borderId="19" xfId="0" applyNumberFormat="1" applyFont="1" applyFill="1" applyBorder="1" applyAlignment="1">
      <alignment horizontal="center" vertical="center"/>
    </xf>
    <xf numFmtId="165" fontId="10" fillId="33" borderId="20" xfId="0" applyNumberFormat="1" applyFont="1" applyFill="1" applyBorder="1" applyAlignment="1">
      <alignment horizontal="center"/>
    </xf>
    <xf numFmtId="168" fontId="10" fillId="33" borderId="11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168" fontId="8" fillId="33" borderId="10" xfId="54" applyNumberFormat="1" applyFont="1" applyFill="1" applyBorder="1" applyAlignment="1">
      <alignment vertical="center"/>
    </xf>
    <xf numFmtId="165" fontId="2" fillId="33" borderId="17" xfId="0" applyNumberFormat="1" applyFont="1" applyFill="1" applyBorder="1" applyAlignment="1">
      <alignment vertical="center"/>
    </xf>
    <xf numFmtId="165" fontId="2" fillId="33" borderId="18" xfId="0" applyNumberFormat="1" applyFont="1" applyFill="1" applyBorder="1" applyAlignment="1">
      <alignment horizontal="center" vertical="center"/>
    </xf>
    <xf numFmtId="168" fontId="2" fillId="33" borderId="10" xfId="54" applyNumberFormat="1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168" fontId="2" fillId="0" borderId="27" xfId="54" applyNumberFormat="1" applyFont="1" applyFill="1" applyBorder="1" applyAlignment="1">
      <alignment vertical="center"/>
    </xf>
    <xf numFmtId="165" fontId="2" fillId="0" borderId="26" xfId="0" applyNumberFormat="1" applyFont="1" applyFill="1" applyBorder="1" applyAlignment="1">
      <alignment vertical="center"/>
    </xf>
    <xf numFmtId="165" fontId="2" fillId="0" borderId="28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oneda_Hoja1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213" sqref="C213"/>
    </sheetView>
  </sheetViews>
  <sheetFormatPr defaultColWidth="11.421875" defaultRowHeight="12.75"/>
  <cols>
    <col min="1" max="1" width="15.28125" style="0" customWidth="1"/>
    <col min="2" max="2" width="26.8515625" style="0" hidden="1" customWidth="1"/>
    <col min="3" max="3" width="17.57421875" style="0" customWidth="1"/>
    <col min="4" max="4" width="11.421875" style="0" customWidth="1"/>
    <col min="5" max="15" width="0" style="0" hidden="1" customWidth="1"/>
    <col min="16" max="16" width="15.421875" style="0" hidden="1" customWidth="1"/>
    <col min="17" max="17" width="12.421875" style="0" customWidth="1"/>
  </cols>
  <sheetData>
    <row r="1" spans="1:19" ht="20.25">
      <c r="A1" s="3" t="s">
        <v>0</v>
      </c>
      <c r="B1" s="3"/>
      <c r="C1" s="5"/>
      <c r="D1" s="5"/>
      <c r="E1" s="5"/>
      <c r="F1" s="5"/>
      <c r="G1" s="5"/>
      <c r="H1" s="5"/>
      <c r="I1" s="5"/>
      <c r="J1" s="5"/>
      <c r="K1" s="6"/>
      <c r="L1" s="6"/>
      <c r="M1" s="6"/>
      <c r="N1" s="6"/>
      <c r="O1" s="6"/>
      <c r="P1" s="5"/>
      <c r="Q1" s="7" t="s">
        <v>387</v>
      </c>
      <c r="R1" s="8"/>
      <c r="S1" s="9"/>
    </row>
    <row r="2" spans="1:19" ht="21" thickBot="1">
      <c r="A2" s="3"/>
      <c r="B2" s="3"/>
      <c r="C2" s="4"/>
      <c r="D2" s="4"/>
      <c r="E2" s="5"/>
      <c r="F2" s="5"/>
      <c r="G2" s="5"/>
      <c r="H2" s="5"/>
      <c r="I2" s="5"/>
      <c r="J2" s="5"/>
      <c r="K2" s="6"/>
      <c r="L2" s="6"/>
      <c r="M2" s="6"/>
      <c r="N2" s="6"/>
      <c r="O2" s="6"/>
      <c r="P2" s="5"/>
      <c r="Q2" s="10">
        <v>150</v>
      </c>
      <c r="R2" s="8"/>
      <c r="S2" s="9"/>
    </row>
    <row r="3" spans="1:19" ht="13.5" thickBot="1">
      <c r="A3" s="11" t="s">
        <v>1</v>
      </c>
      <c r="B3" s="12" t="s">
        <v>2</v>
      </c>
      <c r="C3" s="13" t="s">
        <v>386</v>
      </c>
      <c r="D3" s="12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357</v>
      </c>
      <c r="K3" s="15" t="s">
        <v>361</v>
      </c>
      <c r="L3" s="15" t="s">
        <v>364</v>
      </c>
      <c r="M3" s="15" t="s">
        <v>365</v>
      </c>
      <c r="N3" s="15" t="s">
        <v>383</v>
      </c>
      <c r="O3" s="15" t="s">
        <v>385</v>
      </c>
      <c r="P3" s="14" t="s">
        <v>362</v>
      </c>
      <c r="Q3" s="16" t="s">
        <v>9</v>
      </c>
      <c r="R3" s="17"/>
      <c r="S3" s="4"/>
    </row>
    <row r="4" spans="1:19" s="41" customFormat="1" ht="12.75">
      <c r="A4" s="63" t="s">
        <v>10</v>
      </c>
      <c r="B4" s="64" t="s">
        <v>11</v>
      </c>
      <c r="C4" s="65">
        <v>3750.44</v>
      </c>
      <c r="D4" s="66">
        <v>0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>
        <f aca="true" t="shared" si="0" ref="P4:P35">SUM(D4)</f>
        <v>0</v>
      </c>
      <c r="Q4" s="65">
        <f>SUM(B193+C4-P4)</f>
        <v>4310.4400000000005</v>
      </c>
      <c r="R4" s="18"/>
      <c r="S4" s="27"/>
    </row>
    <row r="5" spans="1:19" s="41" customFormat="1" ht="12.75">
      <c r="A5" s="20" t="s">
        <v>12</v>
      </c>
      <c r="B5" s="25" t="s">
        <v>13</v>
      </c>
      <c r="C5" s="1">
        <v>369</v>
      </c>
      <c r="D5" s="21">
        <v>0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f t="shared" si="0"/>
        <v>0</v>
      </c>
      <c r="Q5" s="1">
        <f>SUM(B191+C5-P5)</f>
        <v>492</v>
      </c>
      <c r="R5" s="23"/>
      <c r="S5" s="27"/>
    </row>
    <row r="6" spans="1:19" s="41" customFormat="1" ht="12.75">
      <c r="A6" s="20" t="s">
        <v>14</v>
      </c>
      <c r="B6" s="25" t="s">
        <v>15</v>
      </c>
      <c r="C6" s="1">
        <v>800</v>
      </c>
      <c r="D6" s="21">
        <v>0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>
        <f t="shared" si="0"/>
        <v>0</v>
      </c>
      <c r="Q6" s="1">
        <f>SUM(Q2+C6-P6)</f>
        <v>950</v>
      </c>
      <c r="R6" s="23"/>
      <c r="S6" s="27"/>
    </row>
    <row r="7" spans="1:19" s="41" customFormat="1" ht="12.75">
      <c r="A7" s="20" t="s">
        <v>16</v>
      </c>
      <c r="B7" s="25" t="s">
        <v>17</v>
      </c>
      <c r="C7" s="1">
        <v>600</v>
      </c>
      <c r="D7" s="21">
        <v>0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>
        <f t="shared" si="0"/>
        <v>0</v>
      </c>
      <c r="Q7" s="1">
        <f>SUM(Q2+C7-P7)</f>
        <v>750</v>
      </c>
      <c r="R7" s="23"/>
      <c r="S7" s="27"/>
    </row>
    <row r="8" spans="1:19" s="41" customFormat="1" ht="12.75">
      <c r="A8" s="20" t="s">
        <v>18</v>
      </c>
      <c r="B8" s="25" t="s">
        <v>19</v>
      </c>
      <c r="C8" s="1">
        <v>3870</v>
      </c>
      <c r="D8" s="21">
        <v>0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>
        <f t="shared" si="0"/>
        <v>0</v>
      </c>
      <c r="Q8" s="1">
        <f>SUM(Q2+C8-P8)</f>
        <v>4020</v>
      </c>
      <c r="R8" s="23"/>
      <c r="S8" s="27"/>
    </row>
    <row r="9" spans="1:19" s="41" customFormat="1" ht="12.75">
      <c r="A9" s="20" t="s">
        <v>20</v>
      </c>
      <c r="B9" s="25" t="s">
        <v>21</v>
      </c>
      <c r="C9" s="1">
        <v>0</v>
      </c>
      <c r="D9" s="21">
        <v>150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>
        <f t="shared" si="0"/>
        <v>150</v>
      </c>
      <c r="Q9" s="1">
        <f>SUM(Q2+C9-P9)</f>
        <v>0</v>
      </c>
      <c r="R9" s="23"/>
      <c r="S9" s="27"/>
    </row>
    <row r="10" spans="1:19" s="41" customFormat="1" ht="12.75">
      <c r="A10" s="20" t="s">
        <v>22</v>
      </c>
      <c r="B10" s="25" t="s">
        <v>23</v>
      </c>
      <c r="C10" s="1">
        <v>0</v>
      </c>
      <c r="D10" s="21">
        <v>150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>
        <f t="shared" si="0"/>
        <v>150</v>
      </c>
      <c r="Q10" s="1">
        <f>SUM(Q2+C10-P10)</f>
        <v>0</v>
      </c>
      <c r="R10" s="23"/>
      <c r="S10" s="27"/>
    </row>
    <row r="11" spans="1:19" s="41" customFormat="1" ht="12.75">
      <c r="A11" s="20" t="s">
        <v>24</v>
      </c>
      <c r="B11" s="25" t="s">
        <v>25</v>
      </c>
      <c r="C11" s="1">
        <v>0</v>
      </c>
      <c r="D11" s="21">
        <v>150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>
        <f t="shared" si="0"/>
        <v>150</v>
      </c>
      <c r="Q11" s="1">
        <f>SUM(Q2+C11-P11)</f>
        <v>0</v>
      </c>
      <c r="R11" s="23"/>
      <c r="S11" s="27"/>
    </row>
    <row r="12" spans="1:19" s="41" customFormat="1" ht="12.75">
      <c r="A12" s="20" t="s">
        <v>26</v>
      </c>
      <c r="B12" s="25" t="s">
        <v>27</v>
      </c>
      <c r="C12" s="1">
        <v>300</v>
      </c>
      <c r="D12" s="21">
        <v>450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>
        <f t="shared" si="0"/>
        <v>450</v>
      </c>
      <c r="Q12" s="1">
        <f>SUM(Q2+C12-P12)</f>
        <v>0</v>
      </c>
      <c r="R12" s="23"/>
      <c r="S12" s="27"/>
    </row>
    <row r="13" spans="1:19" s="41" customFormat="1" ht="12.75">
      <c r="A13" s="20" t="s">
        <v>28</v>
      </c>
      <c r="B13" s="25" t="s">
        <v>42</v>
      </c>
      <c r="C13" s="24">
        <v>-60</v>
      </c>
      <c r="D13" s="21">
        <v>60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>
        <f t="shared" si="0"/>
        <v>60</v>
      </c>
      <c r="Q13" s="24">
        <f>SUM(B192+C13-P13)</f>
        <v>-60</v>
      </c>
      <c r="R13" s="23"/>
      <c r="S13" s="27"/>
    </row>
    <row r="14" spans="1:19" s="41" customFormat="1" ht="12.75">
      <c r="A14" s="20" t="s">
        <v>29</v>
      </c>
      <c r="B14" s="25" t="s">
        <v>30</v>
      </c>
      <c r="C14" s="24">
        <v>-400</v>
      </c>
      <c r="D14" s="21">
        <v>0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>
        <f t="shared" si="0"/>
        <v>0</v>
      </c>
      <c r="Q14" s="24">
        <f>SUM(Q2+C14-P14)</f>
        <v>-250</v>
      </c>
      <c r="R14" s="23"/>
      <c r="S14" s="27"/>
    </row>
    <row r="15" spans="1:19" s="41" customFormat="1" ht="12.75">
      <c r="A15" s="20" t="s">
        <v>31</v>
      </c>
      <c r="B15" s="25" t="s">
        <v>32</v>
      </c>
      <c r="C15" s="1">
        <v>0</v>
      </c>
      <c r="D15" s="21">
        <v>150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>
        <f t="shared" si="0"/>
        <v>150</v>
      </c>
      <c r="Q15" s="1">
        <f>SUM(Q2+C15-P15)</f>
        <v>0</v>
      </c>
      <c r="R15" s="23"/>
      <c r="S15" s="27"/>
    </row>
    <row r="16" spans="1:19" s="41" customFormat="1" ht="12.75">
      <c r="A16" s="20" t="s">
        <v>33</v>
      </c>
      <c r="B16" s="25" t="s">
        <v>34</v>
      </c>
      <c r="C16" s="1">
        <v>0</v>
      </c>
      <c r="D16" s="21">
        <v>150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>
        <f t="shared" si="0"/>
        <v>150</v>
      </c>
      <c r="Q16" s="1">
        <f>SUM(Q2+C16-P16)</f>
        <v>0</v>
      </c>
      <c r="R16" s="23"/>
      <c r="S16" s="27"/>
    </row>
    <row r="17" spans="1:19" s="41" customFormat="1" ht="12.75">
      <c r="A17" s="20" t="s">
        <v>35</v>
      </c>
      <c r="B17" s="25" t="s">
        <v>36</v>
      </c>
      <c r="C17" s="1">
        <v>0</v>
      </c>
      <c r="D17" s="21">
        <v>150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>
        <f t="shared" si="0"/>
        <v>150</v>
      </c>
      <c r="Q17" s="1">
        <f>SUM(Q2+C17-P17)</f>
        <v>0</v>
      </c>
      <c r="R17" s="23"/>
      <c r="S17" s="27"/>
    </row>
    <row r="18" spans="1:19" s="41" customFormat="1" ht="12.75">
      <c r="A18" s="20" t="s">
        <v>37</v>
      </c>
      <c r="B18" s="25" t="s">
        <v>38</v>
      </c>
      <c r="C18" s="1">
        <v>300</v>
      </c>
      <c r="D18" s="21">
        <v>450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>
        <f t="shared" si="0"/>
        <v>450</v>
      </c>
      <c r="Q18" s="1">
        <f>SUM(Q2+C18-P18)</f>
        <v>0</v>
      </c>
      <c r="R18" s="23"/>
      <c r="S18" s="27"/>
    </row>
    <row r="19" spans="1:19" s="41" customFormat="1" ht="12.75">
      <c r="A19" s="20" t="s">
        <v>39</v>
      </c>
      <c r="B19" s="25" t="s">
        <v>40</v>
      </c>
      <c r="C19" s="24">
        <v>-900</v>
      </c>
      <c r="D19" s="21">
        <v>0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>
        <f t="shared" si="0"/>
        <v>0</v>
      </c>
      <c r="Q19" s="24">
        <f>SUM(Q2+C19-P19)</f>
        <v>-750</v>
      </c>
      <c r="R19" s="23"/>
      <c r="S19" s="27"/>
    </row>
    <row r="20" spans="1:19" s="41" customFormat="1" ht="12.75">
      <c r="A20" s="20" t="s">
        <v>41</v>
      </c>
      <c r="B20" s="25" t="s">
        <v>42</v>
      </c>
      <c r="C20" s="24">
        <v>-150</v>
      </c>
      <c r="D20" s="21">
        <v>150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>
        <f t="shared" si="0"/>
        <v>150</v>
      </c>
      <c r="Q20" s="24">
        <f>SUM(Q2+C20-P20)</f>
        <v>-150</v>
      </c>
      <c r="R20" s="23"/>
      <c r="S20" s="27"/>
    </row>
    <row r="21" spans="1:19" s="41" customFormat="1" ht="12.75">
      <c r="A21" s="57" t="s">
        <v>43</v>
      </c>
      <c r="B21" s="58" t="s">
        <v>44</v>
      </c>
      <c r="C21" s="62">
        <v>54</v>
      </c>
      <c r="D21" s="60">
        <v>150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>
        <f t="shared" si="0"/>
        <v>150</v>
      </c>
      <c r="Q21" s="62">
        <f>SUM(B195+C21-P21)</f>
        <v>81</v>
      </c>
      <c r="R21" s="23"/>
      <c r="S21" s="27"/>
    </row>
    <row r="22" spans="1:19" s="41" customFormat="1" ht="12.75">
      <c r="A22" s="57" t="s">
        <v>45</v>
      </c>
      <c r="B22" s="58" t="s">
        <v>46</v>
      </c>
      <c r="C22" s="62">
        <v>54</v>
      </c>
      <c r="D22" s="60">
        <v>150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>
        <f t="shared" si="0"/>
        <v>150</v>
      </c>
      <c r="Q22" s="62">
        <f>SUM(B196+C22-P22)</f>
        <v>81</v>
      </c>
      <c r="R22" s="23"/>
      <c r="S22" s="27"/>
    </row>
    <row r="23" spans="1:19" s="41" customFormat="1" ht="12.75">
      <c r="A23" s="20" t="s">
        <v>47</v>
      </c>
      <c r="B23" s="25" t="s">
        <v>48</v>
      </c>
      <c r="C23" s="24">
        <v>-150</v>
      </c>
      <c r="D23" s="21">
        <v>450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>
        <f t="shared" si="0"/>
        <v>450</v>
      </c>
      <c r="Q23" s="24">
        <f>SUM(Q2+C23-P23)</f>
        <v>-450</v>
      </c>
      <c r="R23" s="23"/>
      <c r="S23" s="27"/>
    </row>
    <row r="24" spans="1:19" s="41" customFormat="1" ht="12.75">
      <c r="A24" s="20" t="s">
        <v>49</v>
      </c>
      <c r="B24" s="25" t="s">
        <v>50</v>
      </c>
      <c r="C24" s="24">
        <v>-150</v>
      </c>
      <c r="D24" s="21">
        <v>0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>
        <f t="shared" si="0"/>
        <v>0</v>
      </c>
      <c r="Q24" s="1">
        <f>SUM(Q2+C24-P24)</f>
        <v>0</v>
      </c>
      <c r="R24" s="23"/>
      <c r="S24" s="27"/>
    </row>
    <row r="25" spans="1:19" s="41" customFormat="1" ht="12.75">
      <c r="A25" s="20" t="s">
        <v>51</v>
      </c>
      <c r="B25" s="25" t="s">
        <v>52</v>
      </c>
      <c r="C25" s="1">
        <v>0</v>
      </c>
      <c r="D25" s="21">
        <v>150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>
        <f t="shared" si="0"/>
        <v>150</v>
      </c>
      <c r="Q25" s="1">
        <f>SUM(Q2+C25-P25)</f>
        <v>0</v>
      </c>
      <c r="R25" s="23"/>
      <c r="S25" s="27"/>
    </row>
    <row r="26" spans="1:19" s="41" customFormat="1" ht="12.75">
      <c r="A26" s="20" t="s">
        <v>53</v>
      </c>
      <c r="B26" s="25" t="s">
        <v>54</v>
      </c>
      <c r="C26" s="24">
        <v>-100</v>
      </c>
      <c r="D26" s="21">
        <v>150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>
        <f t="shared" si="0"/>
        <v>150</v>
      </c>
      <c r="Q26" s="24">
        <f>SUM(Q2+C26-P26)</f>
        <v>-100</v>
      </c>
      <c r="R26" s="23"/>
      <c r="S26" s="27"/>
    </row>
    <row r="27" spans="1:19" s="41" customFormat="1" ht="12.75">
      <c r="A27" s="20" t="s">
        <v>55</v>
      </c>
      <c r="B27" s="25" t="s">
        <v>56</v>
      </c>
      <c r="C27" s="1">
        <v>0</v>
      </c>
      <c r="D27" s="21">
        <v>150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>
        <f t="shared" si="0"/>
        <v>150</v>
      </c>
      <c r="Q27" s="1">
        <f>SUM(Q2+C27-P27)</f>
        <v>0</v>
      </c>
      <c r="R27" s="23"/>
      <c r="S27" s="27"/>
    </row>
    <row r="28" spans="1:19" s="41" customFormat="1" ht="12.75">
      <c r="A28" s="20" t="s">
        <v>57</v>
      </c>
      <c r="B28" s="25" t="s">
        <v>58</v>
      </c>
      <c r="C28" s="1">
        <v>0</v>
      </c>
      <c r="D28" s="21">
        <v>150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>
        <f t="shared" si="0"/>
        <v>150</v>
      </c>
      <c r="Q28" s="1">
        <f>SUM(Q2+C28-P28)</f>
        <v>0</v>
      </c>
      <c r="R28" s="23"/>
      <c r="S28" s="27"/>
    </row>
    <row r="29" spans="1:19" s="41" customFormat="1" ht="12.75">
      <c r="A29" s="20" t="s">
        <v>59</v>
      </c>
      <c r="B29" s="25" t="s">
        <v>60</v>
      </c>
      <c r="C29" s="1">
        <v>0</v>
      </c>
      <c r="D29" s="21">
        <v>150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>
        <f t="shared" si="0"/>
        <v>150</v>
      </c>
      <c r="Q29" s="1">
        <f>SUM(Q2+C29-P29)</f>
        <v>0</v>
      </c>
      <c r="R29" s="23"/>
      <c r="S29" s="27"/>
    </row>
    <row r="30" spans="1:19" s="41" customFormat="1" ht="12.75">
      <c r="A30" s="20" t="s">
        <v>61</v>
      </c>
      <c r="B30" s="25" t="s">
        <v>62</v>
      </c>
      <c r="C30" s="1">
        <v>349</v>
      </c>
      <c r="D30" s="21">
        <v>300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>
        <f t="shared" si="0"/>
        <v>300</v>
      </c>
      <c r="Q30" s="1">
        <f>SUM(Q2+C30-P30)</f>
        <v>199</v>
      </c>
      <c r="R30" s="23"/>
      <c r="S30" s="27"/>
    </row>
    <row r="31" spans="1:19" s="41" customFormat="1" ht="12.75">
      <c r="A31" s="20" t="s">
        <v>63</v>
      </c>
      <c r="B31" s="25" t="s">
        <v>64</v>
      </c>
      <c r="C31" s="1">
        <v>1050</v>
      </c>
      <c r="D31" s="21">
        <v>0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>
        <f t="shared" si="0"/>
        <v>0</v>
      </c>
      <c r="Q31" s="1">
        <f>SUM(Q2+C31-P31)</f>
        <v>1200</v>
      </c>
      <c r="R31" s="23"/>
      <c r="S31" s="27"/>
    </row>
    <row r="32" spans="1:19" s="41" customFormat="1" ht="12.75">
      <c r="A32" s="20" t="s">
        <v>65</v>
      </c>
      <c r="B32" s="25" t="s">
        <v>66</v>
      </c>
      <c r="C32" s="1">
        <v>0</v>
      </c>
      <c r="D32" s="21">
        <v>0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>
        <f t="shared" si="0"/>
        <v>0</v>
      </c>
      <c r="Q32" s="1">
        <f>SUM(Q2+C32-P32)</f>
        <v>150</v>
      </c>
      <c r="R32" s="23"/>
      <c r="S32" s="27"/>
    </row>
    <row r="33" spans="1:19" s="41" customFormat="1" ht="12.75">
      <c r="A33" s="20" t="s">
        <v>67</v>
      </c>
      <c r="B33" s="25" t="s">
        <v>68</v>
      </c>
      <c r="C33" s="1">
        <v>2788</v>
      </c>
      <c r="D33" s="21">
        <v>0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>
        <f t="shared" si="0"/>
        <v>0</v>
      </c>
      <c r="Q33" s="1">
        <f>SUM(Q2+C33-P33)</f>
        <v>2938</v>
      </c>
      <c r="R33" s="23" t="s">
        <v>363</v>
      </c>
      <c r="S33" s="27"/>
    </row>
    <row r="34" spans="1:19" s="41" customFormat="1" ht="12.75">
      <c r="A34" s="20" t="s">
        <v>69</v>
      </c>
      <c r="B34" s="25" t="s">
        <v>70</v>
      </c>
      <c r="C34" s="1">
        <v>0</v>
      </c>
      <c r="D34" s="21">
        <v>150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>
        <f t="shared" si="0"/>
        <v>150</v>
      </c>
      <c r="Q34" s="1">
        <f>SUM(Q2+C34-P34)</f>
        <v>0</v>
      </c>
      <c r="R34" s="23"/>
      <c r="S34" s="27"/>
    </row>
    <row r="35" spans="1:19" s="41" customFormat="1" ht="12.75">
      <c r="A35" s="20" t="s">
        <v>71</v>
      </c>
      <c r="B35" s="25" t="s">
        <v>72</v>
      </c>
      <c r="C35" s="1">
        <v>150</v>
      </c>
      <c r="D35" s="21">
        <v>300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>
        <f t="shared" si="0"/>
        <v>300</v>
      </c>
      <c r="Q35" s="1">
        <f>SUM(Q2+C35-P35)</f>
        <v>0</v>
      </c>
      <c r="R35" s="23"/>
      <c r="S35" s="27"/>
    </row>
    <row r="36" spans="1:19" s="41" customFormat="1" ht="12.75">
      <c r="A36" s="20" t="s">
        <v>73</v>
      </c>
      <c r="B36" s="25" t="s">
        <v>74</v>
      </c>
      <c r="C36" s="1">
        <v>150</v>
      </c>
      <c r="D36" s="21">
        <v>150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>
        <f aca="true" t="shared" si="1" ref="P36:P67">SUM(D36)</f>
        <v>150</v>
      </c>
      <c r="Q36" s="1">
        <f>SUM(Q2+C36-P36)</f>
        <v>150</v>
      </c>
      <c r="R36" s="23"/>
      <c r="S36" s="27"/>
    </row>
    <row r="37" spans="1:19" s="41" customFormat="1" ht="12.75">
      <c r="A37" s="20" t="s">
        <v>75</v>
      </c>
      <c r="B37" s="25" t="s">
        <v>76</v>
      </c>
      <c r="C37" s="1">
        <v>440</v>
      </c>
      <c r="D37" s="21">
        <v>300.2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>
        <f t="shared" si="1"/>
        <v>300.2</v>
      </c>
      <c r="Q37" s="1">
        <f>SUM(Q2+C37-P37)</f>
        <v>289.8</v>
      </c>
      <c r="R37" s="23"/>
      <c r="S37" s="27"/>
    </row>
    <row r="38" spans="1:19" s="41" customFormat="1" ht="12.75">
      <c r="A38" s="20" t="s">
        <v>77</v>
      </c>
      <c r="B38" s="25" t="s">
        <v>78</v>
      </c>
      <c r="C38" s="1">
        <v>0</v>
      </c>
      <c r="D38" s="21">
        <v>150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>
        <f t="shared" si="1"/>
        <v>150</v>
      </c>
      <c r="Q38" s="1">
        <f>SUM(Q2+C38-P38)</f>
        <v>0</v>
      </c>
      <c r="R38" s="23"/>
      <c r="S38" s="27"/>
    </row>
    <row r="39" spans="1:19" s="41" customFormat="1" ht="12.75">
      <c r="A39" s="20" t="s">
        <v>79</v>
      </c>
      <c r="B39" s="25" t="s">
        <v>80</v>
      </c>
      <c r="C39" s="1">
        <v>150</v>
      </c>
      <c r="D39" s="21">
        <v>0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>
        <f t="shared" si="1"/>
        <v>0</v>
      </c>
      <c r="Q39" s="1">
        <f>SUM(Q2+C39-P39)</f>
        <v>300</v>
      </c>
      <c r="R39" s="23"/>
      <c r="S39" s="27"/>
    </row>
    <row r="40" spans="1:19" s="41" customFormat="1" ht="12.75">
      <c r="A40" s="20" t="s">
        <v>81</v>
      </c>
      <c r="B40" s="25" t="s">
        <v>82</v>
      </c>
      <c r="C40" s="1">
        <v>0</v>
      </c>
      <c r="D40" s="21">
        <v>0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>
        <f t="shared" si="1"/>
        <v>0</v>
      </c>
      <c r="Q40" s="1">
        <f>SUM(Q2+C40-P40)</f>
        <v>150</v>
      </c>
      <c r="R40" s="23"/>
      <c r="S40" s="27"/>
    </row>
    <row r="41" spans="1:19" s="41" customFormat="1" ht="12.75">
      <c r="A41" s="20" t="s">
        <v>83</v>
      </c>
      <c r="B41" s="25" t="s">
        <v>84</v>
      </c>
      <c r="C41" s="24">
        <v>-150</v>
      </c>
      <c r="D41" s="21">
        <v>0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>
        <f t="shared" si="1"/>
        <v>0</v>
      </c>
      <c r="Q41" s="1">
        <f>SUM(Q2+C41-P41)</f>
        <v>0</v>
      </c>
      <c r="R41" s="23"/>
      <c r="S41" s="27"/>
    </row>
    <row r="42" spans="1:19" s="41" customFormat="1" ht="12.75">
      <c r="A42" s="20" t="s">
        <v>85</v>
      </c>
      <c r="B42" s="25" t="s">
        <v>86</v>
      </c>
      <c r="C42" s="1">
        <v>0</v>
      </c>
      <c r="D42" s="21">
        <v>0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>
        <f t="shared" si="1"/>
        <v>0</v>
      </c>
      <c r="Q42" s="1">
        <f>SUM(Q2+C42-P42)</f>
        <v>150</v>
      </c>
      <c r="R42" s="23"/>
      <c r="S42" s="27"/>
    </row>
    <row r="43" spans="1:19" s="41" customFormat="1" ht="12.75">
      <c r="A43" s="20" t="s">
        <v>87</v>
      </c>
      <c r="B43" s="25" t="s">
        <v>86</v>
      </c>
      <c r="C43" s="1">
        <v>0</v>
      </c>
      <c r="D43" s="21">
        <v>300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>
        <f t="shared" si="1"/>
        <v>300</v>
      </c>
      <c r="Q43" s="24">
        <f>SUM(Q2+C43-P43)</f>
        <v>-150</v>
      </c>
      <c r="R43" s="23"/>
      <c r="S43" s="27"/>
    </row>
    <row r="44" spans="1:19" s="41" customFormat="1" ht="12.75">
      <c r="A44" s="57" t="s">
        <v>88</v>
      </c>
      <c r="B44" s="58" t="s">
        <v>89</v>
      </c>
      <c r="C44" s="62">
        <v>0</v>
      </c>
      <c r="D44" s="60">
        <v>177</v>
      </c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>
        <f t="shared" si="1"/>
        <v>177</v>
      </c>
      <c r="Q44" s="62">
        <f>SUM(B197+C44-P44)</f>
        <v>0</v>
      </c>
      <c r="R44" s="23"/>
      <c r="S44" s="27"/>
    </row>
    <row r="45" spans="1:19" s="41" customFormat="1" ht="12.75">
      <c r="A45" s="20" t="s">
        <v>90</v>
      </c>
      <c r="B45" s="25" t="s">
        <v>91</v>
      </c>
      <c r="C45" s="1">
        <v>0</v>
      </c>
      <c r="D45" s="21">
        <v>150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>
        <f t="shared" si="1"/>
        <v>150</v>
      </c>
      <c r="Q45" s="1">
        <f>SUM(Q2+C45-P45)</f>
        <v>0</v>
      </c>
      <c r="R45" s="23"/>
      <c r="S45" s="27"/>
    </row>
    <row r="46" spans="1:19" s="41" customFormat="1" ht="12.75">
      <c r="A46" s="20" t="s">
        <v>92</v>
      </c>
      <c r="B46" s="25" t="s">
        <v>93</v>
      </c>
      <c r="C46" s="24">
        <v>-150</v>
      </c>
      <c r="D46" s="21">
        <v>0</v>
      </c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>
        <f t="shared" si="1"/>
        <v>0</v>
      </c>
      <c r="Q46" s="1">
        <f>SUM(Q2+C46-P46)</f>
        <v>0</v>
      </c>
      <c r="R46" s="23"/>
      <c r="S46" s="27"/>
    </row>
    <row r="47" spans="1:19" s="41" customFormat="1" ht="12.75">
      <c r="A47" s="20" t="s">
        <v>94</v>
      </c>
      <c r="B47" s="25" t="s">
        <v>95</v>
      </c>
      <c r="C47" s="1">
        <v>0</v>
      </c>
      <c r="D47" s="21">
        <v>150</v>
      </c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>
        <f t="shared" si="1"/>
        <v>150</v>
      </c>
      <c r="Q47" s="1">
        <f>SUM(Q2+C47-P47)</f>
        <v>0</v>
      </c>
      <c r="R47" s="23"/>
      <c r="S47" s="27"/>
    </row>
    <row r="48" spans="1:19" s="41" customFormat="1" ht="12.75">
      <c r="A48" s="20" t="s">
        <v>96</v>
      </c>
      <c r="B48" s="25" t="s">
        <v>97</v>
      </c>
      <c r="C48" s="1">
        <v>450</v>
      </c>
      <c r="D48" s="21">
        <v>0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>
        <f t="shared" si="1"/>
        <v>0</v>
      </c>
      <c r="Q48" s="1">
        <f>SUM(Q2+C48-P48)</f>
        <v>600</v>
      </c>
      <c r="R48" s="23"/>
      <c r="S48" s="27"/>
    </row>
    <row r="49" spans="1:19" s="41" customFormat="1" ht="12.75">
      <c r="A49" s="20" t="s">
        <v>98</v>
      </c>
      <c r="B49" s="25" t="s">
        <v>99</v>
      </c>
      <c r="C49" s="1">
        <v>300</v>
      </c>
      <c r="D49" s="21">
        <v>0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>
        <f t="shared" si="1"/>
        <v>0</v>
      </c>
      <c r="Q49" s="1">
        <f>SUM(Q2+C49-P49)</f>
        <v>450</v>
      </c>
      <c r="R49" s="23"/>
      <c r="S49" s="27"/>
    </row>
    <row r="50" spans="1:19" s="41" customFormat="1" ht="12.75">
      <c r="A50" s="20" t="s">
        <v>100</v>
      </c>
      <c r="B50" s="25" t="s">
        <v>101</v>
      </c>
      <c r="C50" s="1">
        <v>0</v>
      </c>
      <c r="D50" s="21">
        <v>150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>
        <f t="shared" si="1"/>
        <v>150</v>
      </c>
      <c r="Q50" s="1">
        <f>SUM(Q2+C50-P50)</f>
        <v>0</v>
      </c>
      <c r="R50" s="23"/>
      <c r="S50" s="27"/>
    </row>
    <row r="51" spans="1:19" s="41" customFormat="1" ht="12.75">
      <c r="A51" s="20" t="s">
        <v>102</v>
      </c>
      <c r="B51" s="25" t="s">
        <v>103</v>
      </c>
      <c r="C51" s="24">
        <v>-700</v>
      </c>
      <c r="D51" s="21">
        <v>0</v>
      </c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>
        <f t="shared" si="1"/>
        <v>0</v>
      </c>
      <c r="Q51" s="24">
        <f>SUM(Q2+C51-P51)</f>
        <v>-550</v>
      </c>
      <c r="R51" s="23"/>
      <c r="S51" s="27"/>
    </row>
    <row r="52" spans="1:19" s="41" customFormat="1" ht="12.75">
      <c r="A52" s="20" t="s">
        <v>104</v>
      </c>
      <c r="B52" s="25" t="s">
        <v>105</v>
      </c>
      <c r="C52" s="1">
        <v>500</v>
      </c>
      <c r="D52" s="21">
        <v>0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6"/>
      <c r="P52" s="22">
        <f t="shared" si="1"/>
        <v>0</v>
      </c>
      <c r="Q52" s="1">
        <f>SUM(Q2+C52-P52)</f>
        <v>650</v>
      </c>
      <c r="R52" s="23"/>
      <c r="S52" s="27"/>
    </row>
    <row r="53" spans="1:19" s="41" customFormat="1" ht="12.75">
      <c r="A53" s="20" t="s">
        <v>106</v>
      </c>
      <c r="B53" s="25" t="s">
        <v>107</v>
      </c>
      <c r="C53" s="1">
        <v>0</v>
      </c>
      <c r="D53" s="21">
        <v>0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>
        <f t="shared" si="1"/>
        <v>0</v>
      </c>
      <c r="Q53" s="1">
        <f>SUM(Q2+C53-P53)</f>
        <v>150</v>
      </c>
      <c r="R53" s="23"/>
      <c r="S53" s="27"/>
    </row>
    <row r="54" spans="1:19" s="41" customFormat="1" ht="12.75">
      <c r="A54" s="20" t="s">
        <v>108</v>
      </c>
      <c r="B54" s="25" t="s">
        <v>109</v>
      </c>
      <c r="C54" s="1">
        <v>0</v>
      </c>
      <c r="D54" s="21">
        <v>150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>
        <f t="shared" si="1"/>
        <v>150</v>
      </c>
      <c r="Q54" s="1">
        <f>SUM(Q2+C54-P54)</f>
        <v>0</v>
      </c>
      <c r="R54" s="23"/>
      <c r="S54" s="27"/>
    </row>
    <row r="55" spans="1:19" s="41" customFormat="1" ht="12.75">
      <c r="A55" s="20" t="s">
        <v>110</v>
      </c>
      <c r="B55" s="25" t="s">
        <v>111</v>
      </c>
      <c r="C55" s="1">
        <v>150</v>
      </c>
      <c r="D55" s="21">
        <v>300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>
        <f t="shared" si="1"/>
        <v>300</v>
      </c>
      <c r="Q55" s="1">
        <f>SUM(Q2+C55-P55)</f>
        <v>0</v>
      </c>
      <c r="R55" s="23"/>
      <c r="S55" s="27"/>
    </row>
    <row r="56" spans="1:19" s="41" customFormat="1" ht="12.75">
      <c r="A56" s="20" t="s">
        <v>112</v>
      </c>
      <c r="B56" s="25" t="s">
        <v>113</v>
      </c>
      <c r="C56" s="1">
        <v>0</v>
      </c>
      <c r="D56" s="21">
        <v>150</v>
      </c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>
        <f t="shared" si="1"/>
        <v>150</v>
      </c>
      <c r="Q56" s="1">
        <f>SUM(Q2+C56-P56)</f>
        <v>0</v>
      </c>
      <c r="R56" s="23"/>
      <c r="S56" s="27"/>
    </row>
    <row r="57" spans="1:19" s="41" customFormat="1" ht="12.75">
      <c r="A57" s="20" t="s">
        <v>114</v>
      </c>
      <c r="B57" s="25" t="s">
        <v>115</v>
      </c>
      <c r="C57" s="1">
        <v>0</v>
      </c>
      <c r="D57" s="21">
        <v>150</v>
      </c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>
        <f t="shared" si="1"/>
        <v>150</v>
      </c>
      <c r="Q57" s="1">
        <f>SUM(Q2+C57-P57)</f>
        <v>0</v>
      </c>
      <c r="R57" s="23"/>
      <c r="S57" s="27"/>
    </row>
    <row r="58" spans="1:19" s="41" customFormat="1" ht="12.75">
      <c r="A58" s="20" t="s">
        <v>116</v>
      </c>
      <c r="B58" s="25" t="s">
        <v>117</v>
      </c>
      <c r="C58" s="1">
        <v>0</v>
      </c>
      <c r="D58" s="21">
        <v>150</v>
      </c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>
        <f t="shared" si="1"/>
        <v>150</v>
      </c>
      <c r="Q58" s="1">
        <f>SUM(Q2+C58-P58)</f>
        <v>0</v>
      </c>
      <c r="R58" s="23"/>
      <c r="S58" s="27"/>
    </row>
    <row r="59" spans="1:19" s="41" customFormat="1" ht="12.75">
      <c r="A59" s="20" t="s">
        <v>118</v>
      </c>
      <c r="B59" s="25" t="s">
        <v>119</v>
      </c>
      <c r="C59" s="1">
        <v>0</v>
      </c>
      <c r="D59" s="21">
        <v>150</v>
      </c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>
        <f t="shared" si="1"/>
        <v>150</v>
      </c>
      <c r="Q59" s="1">
        <f>SUM(Q2+C59-P59)</f>
        <v>0</v>
      </c>
      <c r="R59" s="23"/>
      <c r="S59" s="27"/>
    </row>
    <row r="60" spans="1:19" s="41" customFormat="1" ht="12.75">
      <c r="A60" s="20" t="s">
        <v>120</v>
      </c>
      <c r="B60" s="25" t="s">
        <v>121</v>
      </c>
      <c r="C60" s="1">
        <v>0</v>
      </c>
      <c r="D60" s="21">
        <v>150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>
        <f t="shared" si="1"/>
        <v>150</v>
      </c>
      <c r="Q60" s="1">
        <f>SUM(Q2+C60-P60)</f>
        <v>0</v>
      </c>
      <c r="R60" s="23"/>
      <c r="S60" s="27"/>
    </row>
    <row r="61" spans="1:19" s="41" customFormat="1" ht="12.75">
      <c r="A61" s="20" t="s">
        <v>122</v>
      </c>
      <c r="B61" s="25" t="s">
        <v>123</v>
      </c>
      <c r="C61" s="24">
        <v>-1200</v>
      </c>
      <c r="D61" s="21">
        <v>0</v>
      </c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>
        <f t="shared" si="1"/>
        <v>0</v>
      </c>
      <c r="Q61" s="24">
        <f>SUM(Q2+C61-P61)</f>
        <v>-1050</v>
      </c>
      <c r="R61" s="23"/>
      <c r="S61" s="27"/>
    </row>
    <row r="62" spans="1:19" s="41" customFormat="1" ht="12.75">
      <c r="A62" s="57" t="s">
        <v>124</v>
      </c>
      <c r="B62" s="58" t="s">
        <v>125</v>
      </c>
      <c r="C62" s="62">
        <v>204</v>
      </c>
      <c r="D62" s="60">
        <v>300</v>
      </c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>
        <f t="shared" si="1"/>
        <v>300</v>
      </c>
      <c r="Q62" s="62">
        <f>SUM(B212+C62-P62)</f>
        <v>81</v>
      </c>
      <c r="R62" s="23"/>
      <c r="S62" s="27"/>
    </row>
    <row r="63" spans="1:19" s="41" customFormat="1" ht="12.75">
      <c r="A63" s="20" t="s">
        <v>126</v>
      </c>
      <c r="B63" s="25" t="s">
        <v>127</v>
      </c>
      <c r="C63" s="1">
        <v>2960</v>
      </c>
      <c r="D63" s="21">
        <v>150</v>
      </c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>
        <f t="shared" si="1"/>
        <v>150</v>
      </c>
      <c r="Q63" s="1">
        <f>SUM(Q2+C63-P63)</f>
        <v>2960</v>
      </c>
      <c r="R63" s="23" t="s">
        <v>363</v>
      </c>
      <c r="S63" s="27"/>
    </row>
    <row r="64" spans="1:19" s="41" customFormat="1" ht="12.75">
      <c r="A64" s="20" t="s">
        <v>128</v>
      </c>
      <c r="B64" s="25" t="s">
        <v>129</v>
      </c>
      <c r="C64" s="1">
        <v>0</v>
      </c>
      <c r="D64" s="21">
        <v>150</v>
      </c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>
        <f t="shared" si="1"/>
        <v>150</v>
      </c>
      <c r="Q64" s="1">
        <f>SUM(Q2+C64-P64)</f>
        <v>0</v>
      </c>
      <c r="R64" s="23"/>
      <c r="S64" s="27"/>
    </row>
    <row r="65" spans="1:19" s="41" customFormat="1" ht="12.75">
      <c r="A65" s="20" t="s">
        <v>130</v>
      </c>
      <c r="B65" s="25" t="s">
        <v>131</v>
      </c>
      <c r="C65" s="1">
        <v>0</v>
      </c>
      <c r="D65" s="21">
        <v>0</v>
      </c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>
        <f t="shared" si="1"/>
        <v>0</v>
      </c>
      <c r="Q65" s="1">
        <f>SUM(Q2+C65-P65)</f>
        <v>150</v>
      </c>
      <c r="R65" s="23"/>
      <c r="S65" s="27"/>
    </row>
    <row r="66" spans="1:19" s="41" customFormat="1" ht="12.75">
      <c r="A66" s="20" t="s">
        <v>132</v>
      </c>
      <c r="B66" s="25" t="s">
        <v>133</v>
      </c>
      <c r="C66" s="1">
        <v>150</v>
      </c>
      <c r="D66" s="21">
        <v>300</v>
      </c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>
        <f t="shared" si="1"/>
        <v>300</v>
      </c>
      <c r="Q66" s="1">
        <f>SUM(Q2+C66-P66)</f>
        <v>0</v>
      </c>
      <c r="R66" s="23"/>
      <c r="S66" s="27"/>
    </row>
    <row r="67" spans="1:19" s="41" customFormat="1" ht="12.75">
      <c r="A67" s="20" t="s">
        <v>134</v>
      </c>
      <c r="B67" s="25" t="s">
        <v>27</v>
      </c>
      <c r="C67" s="1">
        <v>450</v>
      </c>
      <c r="D67" s="21">
        <v>300</v>
      </c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>
        <f t="shared" si="1"/>
        <v>300</v>
      </c>
      <c r="Q67" s="1">
        <f>SUM(Q2+C67-P67)</f>
        <v>300</v>
      </c>
      <c r="R67" s="23"/>
      <c r="S67" s="27"/>
    </row>
    <row r="68" spans="1:19" s="41" customFormat="1" ht="12.75">
      <c r="A68" s="20" t="s">
        <v>135</v>
      </c>
      <c r="B68" s="25" t="s">
        <v>136</v>
      </c>
      <c r="C68" s="1">
        <v>0</v>
      </c>
      <c r="D68" s="21">
        <v>150</v>
      </c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>
        <f aca="true" t="shared" si="2" ref="P68:P99">SUM(D68)</f>
        <v>150</v>
      </c>
      <c r="Q68" s="1">
        <f>SUM(Q2+C68-P68)</f>
        <v>0</v>
      </c>
      <c r="R68" s="23"/>
      <c r="S68" s="27"/>
    </row>
    <row r="69" spans="1:19" s="41" customFormat="1" ht="12.75">
      <c r="A69" s="20" t="s">
        <v>137</v>
      </c>
      <c r="B69" s="25" t="s">
        <v>138</v>
      </c>
      <c r="C69" s="1">
        <v>1110</v>
      </c>
      <c r="D69" s="21">
        <v>1560</v>
      </c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>
        <f t="shared" si="2"/>
        <v>1560</v>
      </c>
      <c r="Q69" s="24">
        <f>SUM(Q2+C69-P69)</f>
        <v>-300</v>
      </c>
      <c r="R69" s="23"/>
      <c r="S69" s="27"/>
    </row>
    <row r="70" spans="1:19" s="41" customFormat="1" ht="12.75">
      <c r="A70" s="20" t="s">
        <v>139</v>
      </c>
      <c r="B70" s="25" t="s">
        <v>140</v>
      </c>
      <c r="C70" s="1">
        <v>0</v>
      </c>
      <c r="D70" s="21">
        <v>150</v>
      </c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>
        <f t="shared" si="2"/>
        <v>150</v>
      </c>
      <c r="Q70" s="1">
        <f>SUM(Q2+C70-P70)</f>
        <v>0</v>
      </c>
      <c r="R70" s="23"/>
      <c r="S70" s="27"/>
    </row>
    <row r="71" spans="1:19" s="41" customFormat="1" ht="12.75">
      <c r="A71" s="20" t="s">
        <v>141</v>
      </c>
      <c r="B71" s="25" t="s">
        <v>142</v>
      </c>
      <c r="C71" s="1">
        <v>0</v>
      </c>
      <c r="D71" s="21">
        <v>150</v>
      </c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>
        <f t="shared" si="2"/>
        <v>150</v>
      </c>
      <c r="Q71" s="1">
        <f>SUM(Q2+C71-P71)</f>
        <v>0</v>
      </c>
      <c r="R71" s="23"/>
      <c r="S71" s="27"/>
    </row>
    <row r="72" spans="1:19" s="41" customFormat="1" ht="12.75">
      <c r="A72" s="20" t="s">
        <v>143</v>
      </c>
      <c r="B72" s="25" t="s">
        <v>144</v>
      </c>
      <c r="C72" s="1">
        <v>6710</v>
      </c>
      <c r="D72" s="21">
        <v>0</v>
      </c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>
        <f t="shared" si="2"/>
        <v>0</v>
      </c>
      <c r="Q72" s="1">
        <f>SUM(Q2+C72-P72)</f>
        <v>6860</v>
      </c>
      <c r="R72" s="23"/>
      <c r="S72" s="27"/>
    </row>
    <row r="73" spans="1:19" s="41" customFormat="1" ht="12.75">
      <c r="A73" s="20" t="s">
        <v>145</v>
      </c>
      <c r="B73" s="25" t="s">
        <v>146</v>
      </c>
      <c r="C73" s="1">
        <v>0</v>
      </c>
      <c r="D73" s="21">
        <v>150</v>
      </c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>
        <f t="shared" si="2"/>
        <v>150</v>
      </c>
      <c r="Q73" s="1">
        <f>SUM(Q2+C73-P73)</f>
        <v>0</v>
      </c>
      <c r="R73" s="23"/>
      <c r="S73" s="27"/>
    </row>
    <row r="74" spans="1:19" s="41" customFormat="1" ht="12.75">
      <c r="A74" s="20" t="s">
        <v>147</v>
      </c>
      <c r="B74" s="25" t="s">
        <v>148</v>
      </c>
      <c r="C74" s="1">
        <v>0</v>
      </c>
      <c r="D74" s="21">
        <v>0</v>
      </c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>
        <f t="shared" si="2"/>
        <v>0</v>
      </c>
      <c r="Q74" s="1">
        <f>SUM(Q2+C74-P74)</f>
        <v>150</v>
      </c>
      <c r="R74" s="23"/>
      <c r="S74" s="27"/>
    </row>
    <row r="75" spans="1:19" s="41" customFormat="1" ht="12.75">
      <c r="A75" s="20" t="s">
        <v>149</v>
      </c>
      <c r="B75" s="25" t="s">
        <v>150</v>
      </c>
      <c r="C75" s="1">
        <v>300</v>
      </c>
      <c r="D75" s="21">
        <v>450</v>
      </c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>
        <f t="shared" si="2"/>
        <v>450</v>
      </c>
      <c r="Q75" s="1">
        <f>SUM(Q2+C75-P75)</f>
        <v>0</v>
      </c>
      <c r="R75" s="23"/>
      <c r="S75" s="27"/>
    </row>
    <row r="76" spans="1:19" s="41" customFormat="1" ht="12.75">
      <c r="A76" s="20" t="s">
        <v>151</v>
      </c>
      <c r="B76" s="25" t="s">
        <v>152</v>
      </c>
      <c r="C76" s="1">
        <v>0</v>
      </c>
      <c r="D76" s="21">
        <v>150</v>
      </c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>
        <f t="shared" si="2"/>
        <v>150</v>
      </c>
      <c r="Q76" s="1">
        <f>SUM(Q2+C76-P76)</f>
        <v>0</v>
      </c>
      <c r="R76" s="23"/>
      <c r="S76" s="27"/>
    </row>
    <row r="77" spans="1:19" s="41" customFormat="1" ht="12.75">
      <c r="A77" s="20" t="s">
        <v>153</v>
      </c>
      <c r="B77" s="25" t="s">
        <v>154</v>
      </c>
      <c r="C77" s="1">
        <v>4265</v>
      </c>
      <c r="D77" s="21">
        <v>0</v>
      </c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>
        <f t="shared" si="2"/>
        <v>0</v>
      </c>
      <c r="Q77" s="1">
        <f>SUM(Q2+C77-P77)</f>
        <v>4415</v>
      </c>
      <c r="R77" s="23"/>
      <c r="S77" s="27"/>
    </row>
    <row r="78" spans="1:19" s="41" customFormat="1" ht="12.75">
      <c r="A78" s="20" t="s">
        <v>155</v>
      </c>
      <c r="B78" s="25" t="s">
        <v>156</v>
      </c>
      <c r="C78" s="1">
        <v>0</v>
      </c>
      <c r="D78" s="21">
        <v>150</v>
      </c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>
        <f t="shared" si="2"/>
        <v>150</v>
      </c>
      <c r="Q78" s="1">
        <f>SUM(Q2+C78-P78)</f>
        <v>0</v>
      </c>
      <c r="R78" s="23"/>
      <c r="S78" s="27"/>
    </row>
    <row r="79" spans="1:19" s="41" customFormat="1" ht="12.75">
      <c r="A79" s="20" t="s">
        <v>157</v>
      </c>
      <c r="B79" s="25" t="s">
        <v>158</v>
      </c>
      <c r="C79" s="1">
        <v>0</v>
      </c>
      <c r="D79" s="21">
        <v>150</v>
      </c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>
        <f t="shared" si="2"/>
        <v>150</v>
      </c>
      <c r="Q79" s="1">
        <f>SUM(Q2+C79-P79)</f>
        <v>0</v>
      </c>
      <c r="R79" s="23"/>
      <c r="S79" s="27"/>
    </row>
    <row r="80" spans="1:19" s="41" customFormat="1" ht="12.75">
      <c r="A80" s="20" t="s">
        <v>159</v>
      </c>
      <c r="B80" s="25" t="s">
        <v>160</v>
      </c>
      <c r="C80" s="1">
        <v>0</v>
      </c>
      <c r="D80" s="21">
        <v>0</v>
      </c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>
        <f t="shared" si="2"/>
        <v>0</v>
      </c>
      <c r="Q80" s="1">
        <f>SUM(Q2+C80-P80)</f>
        <v>150</v>
      </c>
      <c r="R80" s="23"/>
      <c r="S80" s="27"/>
    </row>
    <row r="81" spans="1:19" s="41" customFormat="1" ht="12.75">
      <c r="A81" s="20" t="s">
        <v>161</v>
      </c>
      <c r="B81" s="25" t="s">
        <v>162</v>
      </c>
      <c r="C81" s="1">
        <v>300</v>
      </c>
      <c r="D81" s="21">
        <v>0</v>
      </c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>
        <f t="shared" si="2"/>
        <v>0</v>
      </c>
      <c r="Q81" s="1">
        <f>SUM(Q2+C81-P81)</f>
        <v>450</v>
      </c>
      <c r="R81" s="23"/>
      <c r="S81" s="27"/>
    </row>
    <row r="82" spans="1:19" s="41" customFormat="1" ht="12.75">
      <c r="A82" s="20" t="s">
        <v>163</v>
      </c>
      <c r="B82" s="25" t="s">
        <v>164</v>
      </c>
      <c r="C82" s="1">
        <v>300</v>
      </c>
      <c r="D82" s="21">
        <v>0</v>
      </c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>
        <f t="shared" si="2"/>
        <v>0</v>
      </c>
      <c r="Q82" s="1">
        <f>SUM(Q2+C82-P82)</f>
        <v>450</v>
      </c>
      <c r="R82" s="23"/>
      <c r="S82" s="27"/>
    </row>
    <row r="83" spans="1:19" s="41" customFormat="1" ht="12.75">
      <c r="A83" s="20" t="s">
        <v>165</v>
      </c>
      <c r="B83" s="25" t="s">
        <v>166</v>
      </c>
      <c r="C83" s="1">
        <v>0</v>
      </c>
      <c r="D83" s="21">
        <v>150</v>
      </c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>
        <f t="shared" si="2"/>
        <v>150</v>
      </c>
      <c r="Q83" s="1">
        <f>SUM(Q2+C83-P83)</f>
        <v>0</v>
      </c>
      <c r="R83" s="23"/>
      <c r="S83" s="27"/>
    </row>
    <row r="84" spans="1:19" s="41" customFormat="1" ht="12.75">
      <c r="A84" s="20" t="s">
        <v>167</v>
      </c>
      <c r="B84" s="25" t="s">
        <v>168</v>
      </c>
      <c r="C84" s="1">
        <v>200</v>
      </c>
      <c r="D84" s="21">
        <v>150</v>
      </c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>
        <f t="shared" si="2"/>
        <v>150</v>
      </c>
      <c r="Q84" s="1">
        <f>SUM(Q2+C84-P84)</f>
        <v>200</v>
      </c>
      <c r="R84" s="23"/>
      <c r="S84" s="27"/>
    </row>
    <row r="85" spans="1:19" s="41" customFormat="1" ht="12.75">
      <c r="A85" s="20" t="s">
        <v>169</v>
      </c>
      <c r="B85" s="25" t="s">
        <v>170</v>
      </c>
      <c r="C85" s="1">
        <v>0</v>
      </c>
      <c r="D85" s="21">
        <v>150</v>
      </c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>
        <f t="shared" si="2"/>
        <v>150</v>
      </c>
      <c r="Q85" s="1">
        <f>SUM(Q2+C85-P85)</f>
        <v>0</v>
      </c>
      <c r="R85" s="23"/>
      <c r="S85" s="27"/>
    </row>
    <row r="86" spans="1:19" s="41" customFormat="1" ht="12.75">
      <c r="A86" s="20" t="s">
        <v>171</v>
      </c>
      <c r="B86" s="25" t="s">
        <v>172</v>
      </c>
      <c r="C86" s="1">
        <v>0</v>
      </c>
      <c r="D86" s="21">
        <v>150</v>
      </c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>
        <f t="shared" si="2"/>
        <v>150</v>
      </c>
      <c r="Q86" s="1">
        <f>SUM(Q2+C86-P86)</f>
        <v>0</v>
      </c>
      <c r="R86" s="23"/>
      <c r="S86" s="27"/>
    </row>
    <row r="87" spans="1:19" s="41" customFormat="1" ht="12.75">
      <c r="A87" s="57" t="s">
        <v>173</v>
      </c>
      <c r="B87" s="58" t="s">
        <v>174</v>
      </c>
      <c r="C87" s="62">
        <v>54</v>
      </c>
      <c r="D87" s="60">
        <v>0</v>
      </c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>
        <f t="shared" si="2"/>
        <v>0</v>
      </c>
      <c r="Q87" s="62">
        <f>SUM(B198+C87-P87)</f>
        <v>231</v>
      </c>
      <c r="R87" s="23"/>
      <c r="S87" s="27"/>
    </row>
    <row r="88" spans="1:19" s="41" customFormat="1" ht="12.75">
      <c r="A88" s="20" t="s">
        <v>175</v>
      </c>
      <c r="B88" s="25" t="s">
        <v>176</v>
      </c>
      <c r="C88" s="1">
        <v>1100</v>
      </c>
      <c r="D88" s="21">
        <v>0</v>
      </c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>
        <f t="shared" si="2"/>
        <v>0</v>
      </c>
      <c r="Q88" s="1">
        <f>SUM(Q2+C88-P88)</f>
        <v>1250</v>
      </c>
      <c r="R88" s="23"/>
      <c r="S88" s="27"/>
    </row>
    <row r="89" spans="1:19" s="41" customFormat="1" ht="12.75">
      <c r="A89" s="20" t="s">
        <v>177</v>
      </c>
      <c r="B89" s="25" t="s">
        <v>178</v>
      </c>
      <c r="C89" s="1">
        <v>824</v>
      </c>
      <c r="D89" s="21">
        <v>150</v>
      </c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>
        <f t="shared" si="2"/>
        <v>150</v>
      </c>
      <c r="Q89" s="1">
        <f>SUM(Q2+C89-P89)</f>
        <v>824</v>
      </c>
      <c r="R89" s="23"/>
      <c r="S89" s="27"/>
    </row>
    <row r="90" spans="1:19" s="41" customFormat="1" ht="12.75">
      <c r="A90" s="20" t="s">
        <v>179</v>
      </c>
      <c r="B90" s="25" t="s">
        <v>180</v>
      </c>
      <c r="C90" s="24">
        <v>-500</v>
      </c>
      <c r="D90" s="21">
        <v>0</v>
      </c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>
        <f t="shared" si="2"/>
        <v>0</v>
      </c>
      <c r="Q90" s="24">
        <f>SUM(Q2+C90-P90)</f>
        <v>-350</v>
      </c>
      <c r="R90" s="23"/>
      <c r="S90" s="27"/>
    </row>
    <row r="91" spans="1:19" s="41" customFormat="1" ht="12.75">
      <c r="A91" s="20" t="s">
        <v>181</v>
      </c>
      <c r="B91" s="25" t="s">
        <v>182</v>
      </c>
      <c r="C91" s="1">
        <v>600</v>
      </c>
      <c r="D91" s="21">
        <v>600</v>
      </c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>
        <f t="shared" si="2"/>
        <v>600</v>
      </c>
      <c r="Q91" s="1">
        <f>SUM(Q2+C91-P91)</f>
        <v>150</v>
      </c>
      <c r="R91" s="23"/>
      <c r="S91" s="27"/>
    </row>
    <row r="92" spans="1:19" s="41" customFormat="1" ht="12.75">
      <c r="A92" s="20" t="s">
        <v>183</v>
      </c>
      <c r="B92" s="25" t="s">
        <v>184</v>
      </c>
      <c r="C92" s="1">
        <v>600</v>
      </c>
      <c r="D92" s="21">
        <v>0</v>
      </c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>
        <f t="shared" si="2"/>
        <v>0</v>
      </c>
      <c r="Q92" s="1">
        <f>SUM(Q2+C92-P92)</f>
        <v>750</v>
      </c>
      <c r="R92" s="23"/>
      <c r="S92" s="27"/>
    </row>
    <row r="93" spans="1:19" s="41" customFormat="1" ht="12.75">
      <c r="A93" s="20" t="s">
        <v>185</v>
      </c>
      <c r="B93" s="25" t="s">
        <v>186</v>
      </c>
      <c r="C93" s="1">
        <v>18652.7</v>
      </c>
      <c r="D93" s="21">
        <v>0</v>
      </c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>
        <f t="shared" si="2"/>
        <v>0</v>
      </c>
      <c r="Q93" s="1">
        <f>SUM(Q2+C93-P93)</f>
        <v>18802.7</v>
      </c>
      <c r="R93" s="23"/>
      <c r="S93" s="27"/>
    </row>
    <row r="94" spans="1:19" s="41" customFormat="1" ht="12.75">
      <c r="A94" s="20" t="s">
        <v>187</v>
      </c>
      <c r="B94" s="25" t="s">
        <v>188</v>
      </c>
      <c r="C94" s="24">
        <v>-150.97</v>
      </c>
      <c r="D94" s="21">
        <v>0</v>
      </c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>
        <f t="shared" si="2"/>
        <v>0</v>
      </c>
      <c r="Q94" s="24">
        <f>SUM(Q2+C94-P94)</f>
        <v>-0.9699999999999989</v>
      </c>
      <c r="R94" s="23"/>
      <c r="S94" s="27"/>
    </row>
    <row r="95" spans="1:19" s="41" customFormat="1" ht="12.75">
      <c r="A95" s="20" t="s">
        <v>189</v>
      </c>
      <c r="B95" s="25" t="s">
        <v>190</v>
      </c>
      <c r="C95" s="1">
        <v>0</v>
      </c>
      <c r="D95" s="21">
        <v>150</v>
      </c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>
        <f t="shared" si="2"/>
        <v>150</v>
      </c>
      <c r="Q95" s="1">
        <f>SUM(Q2+C95-P95)</f>
        <v>0</v>
      </c>
      <c r="R95" s="23"/>
      <c r="S95" s="27"/>
    </row>
    <row r="96" spans="1:19" s="41" customFormat="1" ht="12.75">
      <c r="A96" s="20" t="s">
        <v>191</v>
      </c>
      <c r="B96" s="25" t="s">
        <v>192</v>
      </c>
      <c r="C96" s="1">
        <v>1050</v>
      </c>
      <c r="D96" s="21">
        <v>150</v>
      </c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>
        <f t="shared" si="2"/>
        <v>150</v>
      </c>
      <c r="Q96" s="1">
        <f>SUM(Q2+C96-P96)</f>
        <v>1050</v>
      </c>
      <c r="R96" s="23"/>
      <c r="S96" s="27"/>
    </row>
    <row r="97" spans="1:19" s="41" customFormat="1" ht="12.75">
      <c r="A97" s="20" t="s">
        <v>193</v>
      </c>
      <c r="B97" s="25" t="s">
        <v>194</v>
      </c>
      <c r="C97" s="1">
        <v>300</v>
      </c>
      <c r="D97" s="21">
        <v>0</v>
      </c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>
        <f t="shared" si="2"/>
        <v>0</v>
      </c>
      <c r="Q97" s="1">
        <f>SUM(Q2+C97-P97)</f>
        <v>450</v>
      </c>
      <c r="R97" s="23"/>
      <c r="S97" s="27"/>
    </row>
    <row r="98" spans="1:19" s="41" customFormat="1" ht="12.75">
      <c r="A98" s="20" t="s">
        <v>195</v>
      </c>
      <c r="B98" s="25" t="s">
        <v>196</v>
      </c>
      <c r="C98" s="1">
        <v>0</v>
      </c>
      <c r="D98" s="21">
        <v>0</v>
      </c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>
        <f t="shared" si="2"/>
        <v>0</v>
      </c>
      <c r="Q98" s="1">
        <f>SUM(Q2+C98-P98)</f>
        <v>150</v>
      </c>
      <c r="R98" s="23"/>
      <c r="S98" s="27"/>
    </row>
    <row r="99" spans="1:19" s="41" customFormat="1" ht="12.75">
      <c r="A99" s="20" t="s">
        <v>197</v>
      </c>
      <c r="B99" s="25" t="s">
        <v>198</v>
      </c>
      <c r="C99" s="1">
        <v>3539</v>
      </c>
      <c r="D99" s="21">
        <v>925</v>
      </c>
      <c r="E99" s="22"/>
      <c r="F99" s="22"/>
      <c r="G99" s="22"/>
      <c r="H99" s="22"/>
      <c r="I99" s="22"/>
      <c r="J99" s="22"/>
      <c r="K99" s="22"/>
      <c r="L99" s="22"/>
      <c r="M99" s="22"/>
      <c r="N99" s="26"/>
      <c r="O99" s="22"/>
      <c r="P99" s="22">
        <f t="shared" si="2"/>
        <v>925</v>
      </c>
      <c r="Q99" s="1">
        <f>SUM(Q2+C99-P99)</f>
        <v>2764</v>
      </c>
      <c r="R99" s="23" t="s">
        <v>363</v>
      </c>
      <c r="S99" s="27"/>
    </row>
    <row r="100" spans="1:19" s="41" customFormat="1" ht="12.75">
      <c r="A100" s="20" t="s">
        <v>199</v>
      </c>
      <c r="B100" s="25" t="s">
        <v>200</v>
      </c>
      <c r="C100" s="1">
        <v>0</v>
      </c>
      <c r="D100" s="21">
        <v>150</v>
      </c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>
        <f aca="true" t="shared" si="3" ref="P100:P131">SUM(D100)</f>
        <v>150</v>
      </c>
      <c r="Q100" s="1">
        <f>SUM(Q2+C100-P100)</f>
        <v>0</v>
      </c>
      <c r="R100" s="23"/>
      <c r="S100" s="27"/>
    </row>
    <row r="101" spans="1:19" s="41" customFormat="1" ht="12.75">
      <c r="A101" s="20" t="s">
        <v>201</v>
      </c>
      <c r="B101" s="25" t="s">
        <v>202</v>
      </c>
      <c r="C101" s="1">
        <v>285</v>
      </c>
      <c r="D101" s="21">
        <v>0</v>
      </c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>
        <f t="shared" si="3"/>
        <v>0</v>
      </c>
      <c r="Q101" s="1">
        <f>SUM(Q2+C101+P101)</f>
        <v>435</v>
      </c>
      <c r="R101" s="23"/>
      <c r="S101" s="27"/>
    </row>
    <row r="102" spans="1:19" s="41" customFormat="1" ht="12.75">
      <c r="A102" s="20" t="s">
        <v>203</v>
      </c>
      <c r="B102" s="25" t="s">
        <v>204</v>
      </c>
      <c r="C102" s="24">
        <v>-150</v>
      </c>
      <c r="D102" s="21">
        <v>150</v>
      </c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>
        <f t="shared" si="3"/>
        <v>150</v>
      </c>
      <c r="Q102" s="24">
        <f>SUM(Q2+C102-P102)</f>
        <v>-150</v>
      </c>
      <c r="R102" s="23"/>
      <c r="S102" s="27"/>
    </row>
    <row r="103" spans="1:19" s="41" customFormat="1" ht="12.75">
      <c r="A103" s="20" t="s">
        <v>205</v>
      </c>
      <c r="B103" s="25" t="s">
        <v>206</v>
      </c>
      <c r="C103" s="1">
        <v>649.55</v>
      </c>
      <c r="D103" s="21">
        <v>0</v>
      </c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>
        <f t="shared" si="3"/>
        <v>0</v>
      </c>
      <c r="Q103" s="1">
        <f>SUM(Q2+C103-P103)</f>
        <v>799.55</v>
      </c>
      <c r="R103" s="23"/>
      <c r="S103" s="27"/>
    </row>
    <row r="104" spans="1:19" s="41" customFormat="1" ht="12.75">
      <c r="A104" s="20" t="s">
        <v>207</v>
      </c>
      <c r="B104" s="25" t="s">
        <v>208</v>
      </c>
      <c r="C104" s="1">
        <v>0</v>
      </c>
      <c r="D104" s="21">
        <v>150</v>
      </c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>
        <f t="shared" si="3"/>
        <v>150</v>
      </c>
      <c r="Q104" s="1">
        <f>SUM(Q2+C104-P104)</f>
        <v>0</v>
      </c>
      <c r="R104" s="23"/>
      <c r="S104" s="27"/>
    </row>
    <row r="105" spans="1:19" s="41" customFormat="1" ht="12.75">
      <c r="A105" s="20" t="s">
        <v>209</v>
      </c>
      <c r="B105" s="25" t="s">
        <v>210</v>
      </c>
      <c r="C105" s="1">
        <v>0</v>
      </c>
      <c r="D105" s="21">
        <v>0</v>
      </c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>
        <f t="shared" si="3"/>
        <v>0</v>
      </c>
      <c r="Q105" s="1">
        <f>SUM(Q2+C105-P105)</f>
        <v>150</v>
      </c>
      <c r="R105" s="23"/>
      <c r="S105" s="27"/>
    </row>
    <row r="106" spans="1:19" s="41" customFormat="1" ht="12.75">
      <c r="A106" s="20" t="s">
        <v>211</v>
      </c>
      <c r="B106" s="25" t="s">
        <v>212</v>
      </c>
      <c r="C106" s="1">
        <v>0</v>
      </c>
      <c r="D106" s="21">
        <v>150</v>
      </c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>
        <f t="shared" si="3"/>
        <v>150</v>
      </c>
      <c r="Q106" s="1">
        <f>SUM(Q2+C106-P106)</f>
        <v>0</v>
      </c>
      <c r="R106" s="28"/>
      <c r="S106" s="27"/>
    </row>
    <row r="107" spans="1:19" s="41" customFormat="1" ht="12.75">
      <c r="A107" s="20" t="s">
        <v>213</v>
      </c>
      <c r="B107" s="25" t="s">
        <v>214</v>
      </c>
      <c r="C107" s="1">
        <v>0</v>
      </c>
      <c r="D107" s="21">
        <v>150</v>
      </c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>
        <f t="shared" si="3"/>
        <v>150</v>
      </c>
      <c r="Q107" s="1">
        <f>SUM(Q2+C107-P107)</f>
        <v>0</v>
      </c>
      <c r="R107" s="23"/>
      <c r="S107" s="27"/>
    </row>
    <row r="108" spans="1:19" s="41" customFormat="1" ht="12.75">
      <c r="A108" s="20" t="s">
        <v>215</v>
      </c>
      <c r="B108" s="25" t="s">
        <v>216</v>
      </c>
      <c r="C108" s="1">
        <v>235</v>
      </c>
      <c r="D108" s="21">
        <v>290</v>
      </c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>
        <f t="shared" si="3"/>
        <v>290</v>
      </c>
      <c r="Q108" s="1">
        <f>SUM(B199+C108-P108)</f>
        <v>122</v>
      </c>
      <c r="R108" s="28"/>
      <c r="S108" s="27"/>
    </row>
    <row r="109" spans="1:19" s="41" customFormat="1" ht="12.75">
      <c r="A109" s="20" t="s">
        <v>217</v>
      </c>
      <c r="B109" s="25" t="s">
        <v>218</v>
      </c>
      <c r="C109" s="24">
        <v>-300</v>
      </c>
      <c r="D109" s="21">
        <v>0</v>
      </c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>
        <f t="shared" si="3"/>
        <v>0</v>
      </c>
      <c r="Q109" s="24">
        <f>SUM(Q2+C109-P109)</f>
        <v>-150</v>
      </c>
      <c r="R109" s="23"/>
      <c r="S109" s="27"/>
    </row>
    <row r="110" spans="1:19" s="41" customFormat="1" ht="12.75">
      <c r="A110" s="20" t="s">
        <v>219</v>
      </c>
      <c r="B110" s="25" t="s">
        <v>220</v>
      </c>
      <c r="C110" s="1">
        <v>150</v>
      </c>
      <c r="D110" s="21">
        <v>150</v>
      </c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>
        <f t="shared" si="3"/>
        <v>150</v>
      </c>
      <c r="Q110" s="1">
        <f>SUM(Q2+C110-P110)</f>
        <v>150</v>
      </c>
      <c r="R110" s="23"/>
      <c r="S110" s="27"/>
    </row>
    <row r="111" spans="1:19" s="41" customFormat="1" ht="12.75">
      <c r="A111" s="20" t="s">
        <v>221</v>
      </c>
      <c r="B111" s="25" t="s">
        <v>222</v>
      </c>
      <c r="C111" s="1">
        <v>0</v>
      </c>
      <c r="D111" s="21">
        <v>0</v>
      </c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>
        <f t="shared" si="3"/>
        <v>0</v>
      </c>
      <c r="Q111" s="1">
        <f>SUM(Q2+C111-P111)</f>
        <v>150</v>
      </c>
      <c r="R111" s="23"/>
      <c r="S111" s="27"/>
    </row>
    <row r="112" spans="1:19" s="41" customFormat="1" ht="12.75">
      <c r="A112" s="20" t="s">
        <v>223</v>
      </c>
      <c r="B112" s="25" t="s">
        <v>224</v>
      </c>
      <c r="C112" s="24">
        <v>-150</v>
      </c>
      <c r="D112" s="21">
        <v>0</v>
      </c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>
        <f t="shared" si="3"/>
        <v>0</v>
      </c>
      <c r="Q112" s="1">
        <f>SUM(Q2+C112-P112)</f>
        <v>0</v>
      </c>
      <c r="R112" s="23"/>
      <c r="S112" s="27"/>
    </row>
    <row r="113" spans="1:19" s="41" customFormat="1" ht="12.75">
      <c r="A113" s="57" t="s">
        <v>327</v>
      </c>
      <c r="B113" s="58" t="s">
        <v>328</v>
      </c>
      <c r="C113" s="62">
        <v>404</v>
      </c>
      <c r="D113" s="60">
        <v>0</v>
      </c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>
        <f t="shared" si="3"/>
        <v>0</v>
      </c>
      <c r="Q113" s="62">
        <f>SUM(B200+C113-P113)</f>
        <v>581</v>
      </c>
      <c r="R113" s="23"/>
      <c r="S113" s="27"/>
    </row>
    <row r="114" spans="1:19" s="41" customFormat="1" ht="12.75">
      <c r="A114" s="20" t="s">
        <v>225</v>
      </c>
      <c r="B114" s="25" t="s">
        <v>226</v>
      </c>
      <c r="C114" s="1">
        <v>150</v>
      </c>
      <c r="D114" s="21">
        <v>300</v>
      </c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>
        <f t="shared" si="3"/>
        <v>300</v>
      </c>
      <c r="Q114" s="1">
        <f>SUM(Q2+C114-P114)</f>
        <v>0</v>
      </c>
      <c r="R114" s="23"/>
      <c r="S114" s="27"/>
    </row>
    <row r="115" spans="1:19" s="41" customFormat="1" ht="12.75">
      <c r="A115" s="20" t="s">
        <v>227</v>
      </c>
      <c r="B115" s="25" t="s">
        <v>228</v>
      </c>
      <c r="C115" s="1">
        <v>0</v>
      </c>
      <c r="D115" s="21">
        <v>150</v>
      </c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>
        <f t="shared" si="3"/>
        <v>150</v>
      </c>
      <c r="Q115" s="1">
        <f>SUM(Q2+C115-P115)</f>
        <v>0</v>
      </c>
      <c r="R115" s="23"/>
      <c r="S115" s="27"/>
    </row>
    <row r="116" spans="1:19" s="41" customFormat="1" ht="12.75">
      <c r="A116" s="20" t="s">
        <v>229</v>
      </c>
      <c r="B116" s="25" t="s">
        <v>230</v>
      </c>
      <c r="C116" s="1">
        <v>0</v>
      </c>
      <c r="D116" s="21">
        <v>150</v>
      </c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>
        <f t="shared" si="3"/>
        <v>150</v>
      </c>
      <c r="Q116" s="1">
        <f>SUM(Q2+C116-P116)</f>
        <v>0</v>
      </c>
      <c r="R116" s="23"/>
      <c r="S116" s="27"/>
    </row>
    <row r="117" spans="1:19" s="41" customFormat="1" ht="12.75">
      <c r="A117" s="20" t="s">
        <v>231</v>
      </c>
      <c r="B117" s="25" t="s">
        <v>232</v>
      </c>
      <c r="C117" s="1">
        <v>0</v>
      </c>
      <c r="D117" s="21">
        <v>150</v>
      </c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>
        <f t="shared" si="3"/>
        <v>150</v>
      </c>
      <c r="Q117" s="1">
        <f>SUM(Q2+C117-P117)</f>
        <v>0</v>
      </c>
      <c r="R117" s="23"/>
      <c r="S117" s="27"/>
    </row>
    <row r="118" spans="1:19" s="41" customFormat="1" ht="12.75">
      <c r="A118" s="20" t="s">
        <v>233</v>
      </c>
      <c r="B118" s="25" t="s">
        <v>234</v>
      </c>
      <c r="C118" s="1">
        <v>0</v>
      </c>
      <c r="D118" s="21">
        <v>600</v>
      </c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>
        <f t="shared" si="3"/>
        <v>600</v>
      </c>
      <c r="Q118" s="24">
        <f>SUM(Q2+C118-P118)</f>
        <v>-450</v>
      </c>
      <c r="R118" s="23"/>
      <c r="S118" s="27"/>
    </row>
    <row r="119" spans="1:19" s="41" customFormat="1" ht="12.75">
      <c r="A119" s="20" t="s">
        <v>235</v>
      </c>
      <c r="B119" s="25" t="s">
        <v>236</v>
      </c>
      <c r="C119" s="1">
        <v>350</v>
      </c>
      <c r="D119" s="21">
        <v>0</v>
      </c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>
        <f t="shared" si="3"/>
        <v>0</v>
      </c>
      <c r="Q119" s="1">
        <f>SUM(Q2+C119-P119)</f>
        <v>500</v>
      </c>
      <c r="R119" s="23"/>
      <c r="S119" s="27"/>
    </row>
    <row r="120" spans="1:19" s="41" customFormat="1" ht="12.75">
      <c r="A120" s="57" t="s">
        <v>237</v>
      </c>
      <c r="B120" s="58" t="s">
        <v>238</v>
      </c>
      <c r="C120" s="62">
        <v>54</v>
      </c>
      <c r="D120" s="60">
        <v>150</v>
      </c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>
        <f t="shared" si="3"/>
        <v>150</v>
      </c>
      <c r="Q120" s="62">
        <f>SUM(B201+C120-P120)</f>
        <v>81</v>
      </c>
      <c r="R120" s="23"/>
      <c r="S120" s="27"/>
    </row>
    <row r="121" spans="1:19" s="41" customFormat="1" ht="12.75">
      <c r="A121" s="20" t="s">
        <v>239</v>
      </c>
      <c r="B121" s="25" t="s">
        <v>240</v>
      </c>
      <c r="C121" s="1">
        <v>0</v>
      </c>
      <c r="D121" s="21">
        <v>150</v>
      </c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>
        <f t="shared" si="3"/>
        <v>150</v>
      </c>
      <c r="Q121" s="1">
        <f>SUM(Q2+C121-P121)</f>
        <v>0</v>
      </c>
      <c r="R121" s="23"/>
      <c r="S121" s="27"/>
    </row>
    <row r="122" spans="1:19" s="41" customFormat="1" ht="12.75">
      <c r="A122" s="20" t="s">
        <v>241</v>
      </c>
      <c r="B122" s="25" t="s">
        <v>242</v>
      </c>
      <c r="C122" s="24">
        <v>-1172</v>
      </c>
      <c r="D122" s="21">
        <v>0</v>
      </c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>
        <f t="shared" si="3"/>
        <v>0</v>
      </c>
      <c r="Q122" s="24">
        <f>SUM(Q2+C122-P122)</f>
        <v>-1022</v>
      </c>
      <c r="R122" s="23"/>
      <c r="S122" s="27"/>
    </row>
    <row r="123" spans="1:19" s="41" customFormat="1" ht="12.75">
      <c r="A123" s="20" t="s">
        <v>243</v>
      </c>
      <c r="B123" s="25" t="s">
        <v>244</v>
      </c>
      <c r="C123" s="1">
        <v>0</v>
      </c>
      <c r="D123" s="21">
        <v>0</v>
      </c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>
        <f t="shared" si="3"/>
        <v>0</v>
      </c>
      <c r="Q123" s="1">
        <f>SUM(Q2+C123-P123)</f>
        <v>150</v>
      </c>
      <c r="R123" s="23"/>
      <c r="S123" s="27"/>
    </row>
    <row r="124" spans="1:19" s="41" customFormat="1" ht="12.75">
      <c r="A124" s="20" t="s">
        <v>245</v>
      </c>
      <c r="B124" s="25" t="s">
        <v>246</v>
      </c>
      <c r="C124" s="1">
        <v>150</v>
      </c>
      <c r="D124" s="21">
        <v>1950</v>
      </c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>
        <f t="shared" si="3"/>
        <v>1950</v>
      </c>
      <c r="Q124" s="24">
        <f>SUM(Q2+C124-P124)</f>
        <v>-1650</v>
      </c>
      <c r="R124" s="23"/>
      <c r="S124" s="27"/>
    </row>
    <row r="125" spans="1:19" s="41" customFormat="1" ht="12.75">
      <c r="A125" s="20" t="s">
        <v>247</v>
      </c>
      <c r="B125" s="25" t="s">
        <v>248</v>
      </c>
      <c r="C125" s="24">
        <v>-50</v>
      </c>
      <c r="D125" s="21">
        <v>485</v>
      </c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>
        <f t="shared" si="3"/>
        <v>485</v>
      </c>
      <c r="Q125" s="24">
        <f>SUM(Q2+C125-P125)</f>
        <v>-385</v>
      </c>
      <c r="R125" s="23"/>
      <c r="S125" s="27"/>
    </row>
    <row r="126" spans="1:19" s="41" customFormat="1" ht="12.75">
      <c r="A126" s="20" t="s">
        <v>249</v>
      </c>
      <c r="B126" s="25" t="s">
        <v>250</v>
      </c>
      <c r="C126" s="1">
        <v>350</v>
      </c>
      <c r="D126" s="21">
        <v>0</v>
      </c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>
        <f t="shared" si="3"/>
        <v>0</v>
      </c>
      <c r="Q126" s="1">
        <f>SUM(Q2+C126-P126)</f>
        <v>500</v>
      </c>
      <c r="R126" s="23"/>
      <c r="S126" s="27"/>
    </row>
    <row r="127" spans="1:19" s="41" customFormat="1" ht="12.75">
      <c r="A127" s="20" t="s">
        <v>251</v>
      </c>
      <c r="B127" s="25" t="s">
        <v>168</v>
      </c>
      <c r="C127" s="24">
        <v>-150</v>
      </c>
      <c r="D127" s="21">
        <v>150</v>
      </c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>
        <f t="shared" si="3"/>
        <v>150</v>
      </c>
      <c r="Q127" s="24">
        <f>SUM(Q2+C127-P127)</f>
        <v>-150</v>
      </c>
      <c r="R127" s="23"/>
      <c r="S127" s="27"/>
    </row>
    <row r="128" spans="1:19" s="41" customFormat="1" ht="12.75">
      <c r="A128" s="20" t="s">
        <v>252</v>
      </c>
      <c r="B128" s="25" t="s">
        <v>253</v>
      </c>
      <c r="C128" s="1">
        <v>1350</v>
      </c>
      <c r="D128" s="21">
        <v>0</v>
      </c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>
        <f t="shared" si="3"/>
        <v>0</v>
      </c>
      <c r="Q128" s="1">
        <f>SUM(Q2+C128-P128)</f>
        <v>1500</v>
      </c>
      <c r="R128" s="23"/>
      <c r="S128" s="27"/>
    </row>
    <row r="129" spans="1:19" s="41" customFormat="1" ht="12.75">
      <c r="A129" s="20" t="s">
        <v>254</v>
      </c>
      <c r="B129" s="25" t="s">
        <v>255</v>
      </c>
      <c r="C129" s="1">
        <v>300</v>
      </c>
      <c r="D129" s="21">
        <v>300</v>
      </c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>
        <f t="shared" si="3"/>
        <v>300</v>
      </c>
      <c r="Q129" s="1">
        <f>SUM(Q2+C129-P129)</f>
        <v>150</v>
      </c>
      <c r="R129" s="23"/>
      <c r="S129" s="27"/>
    </row>
    <row r="130" spans="1:19" s="41" customFormat="1" ht="12.75">
      <c r="A130" s="20" t="s">
        <v>256</v>
      </c>
      <c r="B130" s="25" t="s">
        <v>257</v>
      </c>
      <c r="C130" s="1">
        <v>11600</v>
      </c>
      <c r="D130" s="21">
        <v>0</v>
      </c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>
        <f t="shared" si="3"/>
        <v>0</v>
      </c>
      <c r="Q130" s="1">
        <f>SUM(Q2+C130-P130)</f>
        <v>11750</v>
      </c>
      <c r="R130" s="23"/>
      <c r="S130" s="27"/>
    </row>
    <row r="131" spans="1:19" s="41" customFormat="1" ht="12.75">
      <c r="A131" s="20" t="s">
        <v>258</v>
      </c>
      <c r="B131" s="25" t="s">
        <v>259</v>
      </c>
      <c r="C131" s="1">
        <v>0</v>
      </c>
      <c r="D131" s="21">
        <v>450</v>
      </c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>
        <f t="shared" si="3"/>
        <v>450</v>
      </c>
      <c r="Q131" s="24">
        <f>SUM(Q2+C131-P131)</f>
        <v>-300</v>
      </c>
      <c r="R131" s="23"/>
      <c r="S131" s="27"/>
    </row>
    <row r="132" spans="1:19" s="41" customFormat="1" ht="12.75">
      <c r="A132" s="20" t="s">
        <v>260</v>
      </c>
      <c r="B132" s="25" t="s">
        <v>261</v>
      </c>
      <c r="C132" s="1">
        <v>0</v>
      </c>
      <c r="D132" s="21">
        <v>150</v>
      </c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>
        <f aca="true" t="shared" si="4" ref="P132:P163">SUM(D132)</f>
        <v>150</v>
      </c>
      <c r="Q132" s="1">
        <f>SUM(Q2+C132-P132)</f>
        <v>0</v>
      </c>
      <c r="R132" s="23"/>
      <c r="S132" s="27"/>
    </row>
    <row r="133" spans="1:19" s="41" customFormat="1" ht="12.75">
      <c r="A133" s="20" t="s">
        <v>262</v>
      </c>
      <c r="B133" s="25" t="s">
        <v>196</v>
      </c>
      <c r="C133" s="24">
        <v>-100</v>
      </c>
      <c r="D133" s="21">
        <v>0</v>
      </c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>
        <f t="shared" si="4"/>
        <v>0</v>
      </c>
      <c r="Q133" s="1">
        <f>SUM(Q2+C133-P133)</f>
        <v>50</v>
      </c>
      <c r="R133" s="23"/>
      <c r="S133" s="27"/>
    </row>
    <row r="134" spans="1:19" s="41" customFormat="1" ht="12.75">
      <c r="A134" s="20" t="s">
        <v>263</v>
      </c>
      <c r="B134" s="25" t="s">
        <v>264</v>
      </c>
      <c r="C134" s="1">
        <v>3162</v>
      </c>
      <c r="D134" s="21">
        <v>0</v>
      </c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>
        <f t="shared" si="4"/>
        <v>0</v>
      </c>
      <c r="Q134" s="1">
        <f>SUM(Q2+C134-P134)</f>
        <v>3312</v>
      </c>
      <c r="R134" s="23" t="s">
        <v>363</v>
      </c>
      <c r="S134" s="27"/>
    </row>
    <row r="135" spans="1:19" s="41" customFormat="1" ht="12.75">
      <c r="A135" s="20" t="s">
        <v>265</v>
      </c>
      <c r="B135" s="25" t="s">
        <v>266</v>
      </c>
      <c r="C135" s="1">
        <v>0</v>
      </c>
      <c r="D135" s="21">
        <v>150</v>
      </c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>
        <f t="shared" si="4"/>
        <v>150</v>
      </c>
      <c r="Q135" s="1">
        <f>SUM(Q2+C135-P135)</f>
        <v>0</v>
      </c>
      <c r="R135" s="23"/>
      <c r="S135" s="27"/>
    </row>
    <row r="136" spans="1:19" s="41" customFormat="1" ht="12.75">
      <c r="A136" s="20" t="s">
        <v>267</v>
      </c>
      <c r="B136" s="25" t="s">
        <v>268</v>
      </c>
      <c r="C136" s="1">
        <v>870</v>
      </c>
      <c r="D136" s="21">
        <v>150</v>
      </c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>
        <f t="shared" si="4"/>
        <v>150</v>
      </c>
      <c r="Q136" s="1">
        <f>SUM(Q2+C136-P136)</f>
        <v>870</v>
      </c>
      <c r="R136" s="23"/>
      <c r="S136" s="27"/>
    </row>
    <row r="137" spans="1:19" s="41" customFormat="1" ht="12.75">
      <c r="A137" s="20" t="s">
        <v>269</v>
      </c>
      <c r="B137" s="25" t="s">
        <v>27</v>
      </c>
      <c r="C137" s="1">
        <v>300</v>
      </c>
      <c r="D137" s="21">
        <v>0</v>
      </c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>
        <f t="shared" si="4"/>
        <v>0</v>
      </c>
      <c r="Q137" s="1">
        <f>SUM(Q2+C137-P137)</f>
        <v>450</v>
      </c>
      <c r="R137" s="23"/>
      <c r="S137" s="27"/>
    </row>
    <row r="138" spans="1:19" s="41" customFormat="1" ht="12.75">
      <c r="A138" s="20" t="s">
        <v>270</v>
      </c>
      <c r="B138" s="25" t="s">
        <v>271</v>
      </c>
      <c r="C138" s="1">
        <v>0</v>
      </c>
      <c r="D138" s="21">
        <v>150</v>
      </c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>
        <f t="shared" si="4"/>
        <v>150</v>
      </c>
      <c r="Q138" s="1">
        <f>SUM(Q2+C138-P138)</f>
        <v>0</v>
      </c>
      <c r="R138" s="23"/>
      <c r="S138" s="27"/>
    </row>
    <row r="139" spans="1:19" s="41" customFormat="1" ht="12.75">
      <c r="A139" s="20" t="s">
        <v>272</v>
      </c>
      <c r="B139" s="25" t="s">
        <v>273</v>
      </c>
      <c r="C139" s="1">
        <v>0</v>
      </c>
      <c r="D139" s="21">
        <v>150</v>
      </c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>
        <f t="shared" si="4"/>
        <v>150</v>
      </c>
      <c r="Q139" s="1">
        <f>SUM(Q2+C139-P139)</f>
        <v>0</v>
      </c>
      <c r="R139" s="23"/>
      <c r="S139" s="27"/>
    </row>
    <row r="140" spans="1:19" s="41" customFormat="1" ht="12.75">
      <c r="A140" s="20" t="s">
        <v>274</v>
      </c>
      <c r="B140" s="25" t="s">
        <v>275</v>
      </c>
      <c r="C140" s="1">
        <v>0</v>
      </c>
      <c r="D140" s="21">
        <v>150</v>
      </c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>
        <f t="shared" si="4"/>
        <v>150</v>
      </c>
      <c r="Q140" s="1">
        <f>SUM(Q2+C140-P140)</f>
        <v>0</v>
      </c>
      <c r="R140" s="23"/>
      <c r="S140" s="27"/>
    </row>
    <row r="141" spans="1:19" s="41" customFormat="1" ht="12.75">
      <c r="A141" s="20" t="s">
        <v>276</v>
      </c>
      <c r="B141" s="25" t="s">
        <v>277</v>
      </c>
      <c r="C141" s="1">
        <v>0</v>
      </c>
      <c r="D141" s="21">
        <v>150</v>
      </c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>
        <f t="shared" si="4"/>
        <v>150</v>
      </c>
      <c r="Q141" s="1">
        <f>SUM(Q2+C141-P141)</f>
        <v>0</v>
      </c>
      <c r="R141" s="23"/>
      <c r="S141" s="27"/>
    </row>
    <row r="142" spans="1:19" s="41" customFormat="1" ht="12.75">
      <c r="A142" s="20" t="s">
        <v>278</v>
      </c>
      <c r="B142" s="25" t="s">
        <v>279</v>
      </c>
      <c r="C142" s="1">
        <v>693</v>
      </c>
      <c r="D142" s="21">
        <v>150</v>
      </c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>
        <f t="shared" si="4"/>
        <v>150</v>
      </c>
      <c r="Q142" s="1">
        <f>SUM(Q2+C142-P142)</f>
        <v>693</v>
      </c>
      <c r="R142" s="23"/>
      <c r="S142" s="27"/>
    </row>
    <row r="143" spans="1:19" s="41" customFormat="1" ht="12.75">
      <c r="A143" s="20" t="s">
        <v>280</v>
      </c>
      <c r="B143" s="25" t="s">
        <v>279</v>
      </c>
      <c r="C143" s="1">
        <v>693</v>
      </c>
      <c r="D143" s="21">
        <v>150</v>
      </c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>
        <f t="shared" si="4"/>
        <v>150</v>
      </c>
      <c r="Q143" s="1">
        <f>SUM(Q2+C143-P143)</f>
        <v>693</v>
      </c>
      <c r="R143" s="23"/>
      <c r="S143" s="27"/>
    </row>
    <row r="144" spans="1:19" s="41" customFormat="1" ht="12.75">
      <c r="A144" s="20" t="s">
        <v>281</v>
      </c>
      <c r="B144" s="25" t="s">
        <v>282</v>
      </c>
      <c r="C144" s="1">
        <v>0</v>
      </c>
      <c r="D144" s="21">
        <v>150</v>
      </c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>
        <f t="shared" si="4"/>
        <v>150</v>
      </c>
      <c r="Q144" s="1">
        <f>SUM(Q2+C144-P144)</f>
        <v>0</v>
      </c>
      <c r="R144" s="23"/>
      <c r="S144" s="27"/>
    </row>
    <row r="145" spans="1:19" s="41" customFormat="1" ht="12.75">
      <c r="A145" s="20" t="s">
        <v>283</v>
      </c>
      <c r="B145" s="25" t="s">
        <v>284</v>
      </c>
      <c r="C145" s="1">
        <v>150</v>
      </c>
      <c r="D145" s="21">
        <v>150</v>
      </c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>
        <f t="shared" si="4"/>
        <v>150</v>
      </c>
      <c r="Q145" s="1">
        <f>SUM(Q2+C145-P145)</f>
        <v>150</v>
      </c>
      <c r="R145" s="23" t="s">
        <v>363</v>
      </c>
      <c r="S145" s="27"/>
    </row>
    <row r="146" spans="1:19" s="41" customFormat="1" ht="12.75">
      <c r="A146" s="20" t="s">
        <v>285</v>
      </c>
      <c r="B146" s="25" t="s">
        <v>286</v>
      </c>
      <c r="C146" s="1">
        <v>100</v>
      </c>
      <c r="D146" s="21">
        <v>0</v>
      </c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>
        <f t="shared" si="4"/>
        <v>0</v>
      </c>
      <c r="Q146" s="1">
        <f>SUM(Q2+C146-P146)</f>
        <v>250</v>
      </c>
      <c r="R146" s="23"/>
      <c r="S146" s="27"/>
    </row>
    <row r="147" spans="1:19" s="41" customFormat="1" ht="12.75">
      <c r="A147" s="20" t="s">
        <v>287</v>
      </c>
      <c r="B147" s="25" t="s">
        <v>288</v>
      </c>
      <c r="C147" s="1">
        <v>0</v>
      </c>
      <c r="D147" s="21">
        <v>150</v>
      </c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>
        <f t="shared" si="4"/>
        <v>150</v>
      </c>
      <c r="Q147" s="1">
        <f>SUM(Q2+C147-P147)</f>
        <v>0</v>
      </c>
      <c r="R147" s="23"/>
      <c r="S147" s="27"/>
    </row>
    <row r="148" spans="1:19" s="41" customFormat="1" ht="12.75">
      <c r="A148" s="29" t="s">
        <v>289</v>
      </c>
      <c r="B148" s="25" t="s">
        <v>290</v>
      </c>
      <c r="C148" s="1">
        <v>0</v>
      </c>
      <c r="D148" s="21">
        <v>150</v>
      </c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>
        <f t="shared" si="4"/>
        <v>150</v>
      </c>
      <c r="Q148" s="1">
        <f>SUM(Q2+C148-P148)</f>
        <v>0</v>
      </c>
      <c r="R148" s="23"/>
      <c r="S148" s="27"/>
    </row>
    <row r="149" spans="1:19" s="41" customFormat="1" ht="12.75">
      <c r="A149" s="20" t="s">
        <v>291</v>
      </c>
      <c r="B149" s="25" t="s">
        <v>78</v>
      </c>
      <c r="C149" s="1">
        <v>0</v>
      </c>
      <c r="D149" s="21">
        <v>150</v>
      </c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>
        <f t="shared" si="4"/>
        <v>150</v>
      </c>
      <c r="Q149" s="1">
        <f>SUM(Q2+C149-P149)</f>
        <v>0</v>
      </c>
      <c r="R149" s="23"/>
      <c r="S149" s="27"/>
    </row>
    <row r="150" spans="1:19" s="41" customFormat="1" ht="12.75">
      <c r="A150" s="57" t="s">
        <v>292</v>
      </c>
      <c r="B150" s="58" t="s">
        <v>293</v>
      </c>
      <c r="C150" s="59">
        <v>-1</v>
      </c>
      <c r="D150" s="60">
        <v>204</v>
      </c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>
        <f t="shared" si="4"/>
        <v>204</v>
      </c>
      <c r="Q150" s="62">
        <f>SUM(B189+C150-P150)</f>
        <v>-1</v>
      </c>
      <c r="R150" s="23"/>
      <c r="S150" s="27"/>
    </row>
    <row r="151" spans="1:19" s="41" customFormat="1" ht="12.75">
      <c r="A151" s="20" t="s">
        <v>294</v>
      </c>
      <c r="B151" s="25" t="s">
        <v>293</v>
      </c>
      <c r="C151" s="1">
        <v>0</v>
      </c>
      <c r="D151" s="21">
        <v>150</v>
      </c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>
        <f t="shared" si="4"/>
        <v>150</v>
      </c>
      <c r="Q151" s="1">
        <f>SUM(Q2+C151-P151)</f>
        <v>0</v>
      </c>
      <c r="R151" s="23"/>
      <c r="S151" s="27"/>
    </row>
    <row r="152" spans="1:19" s="41" customFormat="1" ht="12.75">
      <c r="A152" s="20" t="s">
        <v>295</v>
      </c>
      <c r="B152" s="25" t="s">
        <v>296</v>
      </c>
      <c r="C152" s="1">
        <v>0</v>
      </c>
      <c r="D152" s="21">
        <v>150</v>
      </c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>
        <f t="shared" si="4"/>
        <v>150</v>
      </c>
      <c r="Q152" s="1">
        <f>SUM(Q2+C152-P152)</f>
        <v>0</v>
      </c>
      <c r="R152" s="23"/>
      <c r="S152" s="27"/>
    </row>
    <row r="153" spans="1:19" s="41" customFormat="1" ht="12.75">
      <c r="A153" s="57" t="s">
        <v>297</v>
      </c>
      <c r="B153" s="58" t="s">
        <v>298</v>
      </c>
      <c r="C153" s="62">
        <v>1064</v>
      </c>
      <c r="D153" s="60">
        <v>0</v>
      </c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>
        <f t="shared" si="4"/>
        <v>0</v>
      </c>
      <c r="Q153" s="62">
        <f>SUM(B202+C153-P153)</f>
        <v>1241</v>
      </c>
      <c r="R153" s="23" t="s">
        <v>363</v>
      </c>
      <c r="S153" s="27"/>
    </row>
    <row r="154" spans="1:19" s="41" customFormat="1" ht="12.75">
      <c r="A154" s="20" t="s">
        <v>299</v>
      </c>
      <c r="B154" s="25" t="s">
        <v>300</v>
      </c>
      <c r="C154" s="1">
        <v>247</v>
      </c>
      <c r="D154" s="21">
        <v>0</v>
      </c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>
        <f t="shared" si="4"/>
        <v>0</v>
      </c>
      <c r="Q154" s="1">
        <f>SUM(Q2+C154-P154)</f>
        <v>397</v>
      </c>
      <c r="R154" s="23"/>
      <c r="S154" s="27"/>
    </row>
    <row r="155" spans="1:19" s="41" customFormat="1" ht="12.75">
      <c r="A155" s="57" t="s">
        <v>301</v>
      </c>
      <c r="B155" s="58" t="s">
        <v>302</v>
      </c>
      <c r="C155" s="62">
        <v>0</v>
      </c>
      <c r="D155" s="60">
        <v>177</v>
      </c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>
        <f t="shared" si="4"/>
        <v>177</v>
      </c>
      <c r="Q155" s="62">
        <f>SUM(B203+C155-P155)</f>
        <v>0</v>
      </c>
      <c r="R155" s="23"/>
      <c r="S155" s="27"/>
    </row>
    <row r="156" spans="1:19" s="41" customFormat="1" ht="12.75">
      <c r="A156" s="20" t="s">
        <v>303</v>
      </c>
      <c r="B156" s="25" t="s">
        <v>304</v>
      </c>
      <c r="C156" s="1">
        <v>1710</v>
      </c>
      <c r="D156" s="21">
        <v>0</v>
      </c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>
        <f t="shared" si="4"/>
        <v>0</v>
      </c>
      <c r="Q156" s="1">
        <f>SUM(Q2+C156-P156)</f>
        <v>1860</v>
      </c>
      <c r="R156" s="23"/>
      <c r="S156" s="27"/>
    </row>
    <row r="157" spans="1:19" s="41" customFormat="1" ht="12.75">
      <c r="A157" s="57" t="s">
        <v>305</v>
      </c>
      <c r="B157" s="58" t="s">
        <v>306</v>
      </c>
      <c r="C157" s="62">
        <v>0</v>
      </c>
      <c r="D157" s="60">
        <v>0</v>
      </c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>
        <f t="shared" si="4"/>
        <v>0</v>
      </c>
      <c r="Q157" s="62">
        <f>SUM(B190+C157-P157)</f>
        <v>177</v>
      </c>
      <c r="R157" s="23"/>
      <c r="S157" s="27"/>
    </row>
    <row r="158" spans="1:19" s="41" customFormat="1" ht="12.75">
      <c r="A158" s="20" t="s">
        <v>307</v>
      </c>
      <c r="B158" s="25" t="s">
        <v>308</v>
      </c>
      <c r="C158" s="1">
        <v>0</v>
      </c>
      <c r="D158" s="21">
        <v>150</v>
      </c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>
        <f t="shared" si="4"/>
        <v>150</v>
      </c>
      <c r="Q158" s="1">
        <f>SUM(Q2+C158-P158)</f>
        <v>0</v>
      </c>
      <c r="R158" s="23"/>
      <c r="S158" s="27"/>
    </row>
    <row r="159" spans="1:19" s="41" customFormat="1" ht="12.75">
      <c r="A159" s="57" t="s">
        <v>309</v>
      </c>
      <c r="B159" s="58" t="s">
        <v>310</v>
      </c>
      <c r="C159" s="59">
        <v>-246</v>
      </c>
      <c r="D159" s="60">
        <v>0</v>
      </c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>
        <f t="shared" si="4"/>
        <v>0</v>
      </c>
      <c r="Q159" s="59">
        <f>SUM(B204+C159-P159)</f>
        <v>-69</v>
      </c>
      <c r="R159" s="23"/>
      <c r="S159" s="27"/>
    </row>
    <row r="160" spans="1:19" s="41" customFormat="1" ht="12.75">
      <c r="A160" s="20" t="s">
        <v>311</v>
      </c>
      <c r="B160" s="25" t="s">
        <v>312</v>
      </c>
      <c r="C160" s="1">
        <v>0</v>
      </c>
      <c r="D160" s="21">
        <v>150</v>
      </c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>
        <f t="shared" si="4"/>
        <v>150</v>
      </c>
      <c r="Q160" s="1">
        <f>SUM(Q2+C160-P160)</f>
        <v>0</v>
      </c>
      <c r="R160" s="23"/>
      <c r="S160" s="27"/>
    </row>
    <row r="161" spans="1:19" s="41" customFormat="1" ht="12.75">
      <c r="A161" s="20" t="s">
        <v>313</v>
      </c>
      <c r="B161" s="25" t="s">
        <v>314</v>
      </c>
      <c r="C161" s="1">
        <v>0</v>
      </c>
      <c r="D161" s="21">
        <v>150</v>
      </c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>
        <f t="shared" si="4"/>
        <v>150</v>
      </c>
      <c r="Q161" s="1">
        <f>SUM(Q2+C161-P161)</f>
        <v>0</v>
      </c>
      <c r="R161" s="23"/>
      <c r="S161" s="27"/>
    </row>
    <row r="162" spans="1:19" s="41" customFormat="1" ht="12.75">
      <c r="A162" s="20" t="s">
        <v>315</v>
      </c>
      <c r="B162" s="25" t="s">
        <v>316</v>
      </c>
      <c r="C162" s="24">
        <v>-150</v>
      </c>
      <c r="D162" s="21">
        <v>0</v>
      </c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>
        <f t="shared" si="4"/>
        <v>0</v>
      </c>
      <c r="Q162" s="1">
        <f>SUM(Q2+C162-P162)</f>
        <v>0</v>
      </c>
      <c r="R162" s="23"/>
      <c r="S162" s="27"/>
    </row>
    <row r="163" spans="1:19" s="41" customFormat="1" ht="12.75">
      <c r="A163" s="20" t="s">
        <v>317</v>
      </c>
      <c r="B163" s="25" t="s">
        <v>318</v>
      </c>
      <c r="C163" s="1">
        <v>0</v>
      </c>
      <c r="D163" s="21">
        <v>150</v>
      </c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>
        <f t="shared" si="4"/>
        <v>150</v>
      </c>
      <c r="Q163" s="1">
        <f>SUM(Q2+C163-P163)</f>
        <v>0</v>
      </c>
      <c r="R163" s="23"/>
      <c r="S163" s="27"/>
    </row>
    <row r="164" spans="1:19" s="41" customFormat="1" ht="12.75">
      <c r="A164" s="20" t="s">
        <v>319</v>
      </c>
      <c r="B164" s="25" t="s">
        <v>320</v>
      </c>
      <c r="C164" s="24">
        <v>-450</v>
      </c>
      <c r="D164" s="21">
        <v>0</v>
      </c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>
        <f aca="true" t="shared" si="5" ref="P164:P184">SUM(D164)</f>
        <v>0</v>
      </c>
      <c r="Q164" s="24">
        <f>SUM(Q2+C164-P164)</f>
        <v>-300</v>
      </c>
      <c r="R164" s="23"/>
      <c r="S164" s="27"/>
    </row>
    <row r="165" spans="1:19" s="41" customFormat="1" ht="12.75">
      <c r="A165" s="20" t="s">
        <v>321</v>
      </c>
      <c r="B165" s="25" t="s">
        <v>322</v>
      </c>
      <c r="C165" s="1">
        <v>0</v>
      </c>
      <c r="D165" s="21">
        <v>0</v>
      </c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>
        <f t="shared" si="5"/>
        <v>0</v>
      </c>
      <c r="Q165" s="1">
        <f>SUM(Q2+C165-P165)</f>
        <v>150</v>
      </c>
      <c r="R165" s="23"/>
      <c r="S165" s="27"/>
    </row>
    <row r="166" spans="1:19" s="41" customFormat="1" ht="12.75">
      <c r="A166" s="20" t="s">
        <v>323</v>
      </c>
      <c r="B166" s="25" t="s">
        <v>324</v>
      </c>
      <c r="C166" s="1">
        <v>44520</v>
      </c>
      <c r="D166" s="21">
        <v>0</v>
      </c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>
        <f t="shared" si="5"/>
        <v>0</v>
      </c>
      <c r="Q166" s="1">
        <f>SUM(B194+C166-P166)</f>
        <v>44980</v>
      </c>
      <c r="R166" s="23"/>
      <c r="S166" s="27"/>
    </row>
    <row r="167" spans="1:19" s="41" customFormat="1" ht="12.75">
      <c r="A167" s="20" t="s">
        <v>325</v>
      </c>
      <c r="B167" s="25" t="s">
        <v>326</v>
      </c>
      <c r="C167" s="1">
        <v>0</v>
      </c>
      <c r="D167" s="21">
        <v>900</v>
      </c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>
        <f t="shared" si="5"/>
        <v>900</v>
      </c>
      <c r="Q167" s="24">
        <f>SUM(Q2+C167-P167)</f>
        <v>-750</v>
      </c>
      <c r="R167" s="23"/>
      <c r="S167" s="27"/>
    </row>
    <row r="168" spans="1:19" s="41" customFormat="1" ht="12.75">
      <c r="A168" s="20" t="s">
        <v>329</v>
      </c>
      <c r="B168" s="25" t="s">
        <v>330</v>
      </c>
      <c r="C168" s="1">
        <v>10345</v>
      </c>
      <c r="D168" s="21">
        <v>0</v>
      </c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>
        <f t="shared" si="5"/>
        <v>0</v>
      </c>
      <c r="Q168" s="1">
        <f>SUM(Q2+C168-P168)</f>
        <v>10495</v>
      </c>
      <c r="R168" s="23"/>
      <c r="S168" s="27"/>
    </row>
    <row r="169" spans="1:19" s="41" customFormat="1" ht="12.75">
      <c r="A169" s="20" t="s">
        <v>331</v>
      </c>
      <c r="B169" s="25" t="s">
        <v>330</v>
      </c>
      <c r="C169" s="1">
        <v>6260</v>
      </c>
      <c r="D169" s="21">
        <v>150</v>
      </c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>
        <f t="shared" si="5"/>
        <v>150</v>
      </c>
      <c r="Q169" s="1">
        <f>SUM(Q2+C169-P169)</f>
        <v>6260</v>
      </c>
      <c r="R169" s="23"/>
      <c r="S169" s="27"/>
    </row>
    <row r="170" spans="1:19" s="41" customFormat="1" ht="12.75">
      <c r="A170" s="57" t="s">
        <v>332</v>
      </c>
      <c r="B170" s="58" t="s">
        <v>333</v>
      </c>
      <c r="C170" s="59">
        <v>-327</v>
      </c>
      <c r="D170" s="60">
        <v>0</v>
      </c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>
        <f t="shared" si="5"/>
        <v>0</v>
      </c>
      <c r="Q170" s="59">
        <f>SUM(B205+C170-P170)</f>
        <v>-150</v>
      </c>
      <c r="R170" s="23"/>
      <c r="S170" s="27"/>
    </row>
    <row r="171" spans="1:19" s="41" customFormat="1" ht="12.75">
      <c r="A171" s="20" t="s">
        <v>334</v>
      </c>
      <c r="B171" s="25" t="s">
        <v>335</v>
      </c>
      <c r="C171" s="1">
        <v>0</v>
      </c>
      <c r="D171" s="21">
        <v>150</v>
      </c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>
        <f t="shared" si="5"/>
        <v>150</v>
      </c>
      <c r="Q171" s="1">
        <f>SUM(Q2+C171-P171)</f>
        <v>0</v>
      </c>
      <c r="R171" s="23"/>
      <c r="S171" s="27"/>
    </row>
    <row r="172" spans="1:19" s="41" customFormat="1" ht="12.75">
      <c r="A172" s="20" t="s">
        <v>336</v>
      </c>
      <c r="B172" s="25" t="s">
        <v>337</v>
      </c>
      <c r="C172" s="1">
        <v>0</v>
      </c>
      <c r="D172" s="21">
        <v>150</v>
      </c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>
        <f t="shared" si="5"/>
        <v>150</v>
      </c>
      <c r="Q172" s="1">
        <f>SUM(Q2+C172-P172)</f>
        <v>0</v>
      </c>
      <c r="R172" s="23"/>
      <c r="S172" s="27"/>
    </row>
    <row r="173" spans="1:19" s="41" customFormat="1" ht="12.75">
      <c r="A173" s="57" t="s">
        <v>338</v>
      </c>
      <c r="B173" s="58" t="s">
        <v>339</v>
      </c>
      <c r="C173" s="62">
        <v>54</v>
      </c>
      <c r="D173" s="60">
        <v>300</v>
      </c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>
        <f t="shared" si="5"/>
        <v>300</v>
      </c>
      <c r="Q173" s="59">
        <f>SUM(B206+C173-P173)</f>
        <v>-69</v>
      </c>
      <c r="R173" s="23"/>
      <c r="S173" s="27"/>
    </row>
    <row r="174" spans="1:19" s="41" customFormat="1" ht="12.75">
      <c r="A174" s="20" t="s">
        <v>340</v>
      </c>
      <c r="B174" s="25" t="s">
        <v>341</v>
      </c>
      <c r="C174" s="1">
        <v>0</v>
      </c>
      <c r="D174" s="21">
        <v>0</v>
      </c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>
        <f t="shared" si="5"/>
        <v>0</v>
      </c>
      <c r="Q174" s="1">
        <f>SUM(Q2+C174-P174)</f>
        <v>150</v>
      </c>
      <c r="R174" s="23"/>
      <c r="S174" s="27"/>
    </row>
    <row r="175" spans="1:19" s="41" customFormat="1" ht="12.75">
      <c r="A175" s="20" t="s">
        <v>342</v>
      </c>
      <c r="B175" s="25" t="s">
        <v>343</v>
      </c>
      <c r="C175" s="1">
        <v>0</v>
      </c>
      <c r="D175" s="21">
        <v>0</v>
      </c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>
        <f t="shared" si="5"/>
        <v>0</v>
      </c>
      <c r="Q175" s="1">
        <f>SUM(Q2+C175-P175)</f>
        <v>150</v>
      </c>
      <c r="R175" s="23"/>
      <c r="S175" s="27"/>
    </row>
    <row r="176" spans="1:19" s="41" customFormat="1" ht="12.75">
      <c r="A176" s="20" t="s">
        <v>344</v>
      </c>
      <c r="B176" s="25" t="s">
        <v>345</v>
      </c>
      <c r="C176" s="1">
        <v>0</v>
      </c>
      <c r="D176" s="21">
        <v>150</v>
      </c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>
        <f t="shared" si="5"/>
        <v>150</v>
      </c>
      <c r="Q176" s="1">
        <f>SUM(Q2+C176-P176)</f>
        <v>0</v>
      </c>
      <c r="R176" s="23"/>
      <c r="S176" s="27"/>
    </row>
    <row r="177" spans="1:19" s="41" customFormat="1" ht="12.75">
      <c r="A177" s="57" t="s">
        <v>346</v>
      </c>
      <c r="B177" s="58" t="s">
        <v>347</v>
      </c>
      <c r="C177" s="62">
        <v>50.2</v>
      </c>
      <c r="D177" s="60">
        <v>0</v>
      </c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>
        <f t="shared" si="5"/>
        <v>0</v>
      </c>
      <c r="Q177" s="62">
        <f>SUM(B207+C177-P177)</f>
        <v>227.2</v>
      </c>
      <c r="R177" s="23"/>
      <c r="S177" s="27"/>
    </row>
    <row r="178" spans="1:19" s="41" customFormat="1" ht="12.75">
      <c r="A178" s="20" t="s">
        <v>348</v>
      </c>
      <c r="B178" s="25" t="s">
        <v>349</v>
      </c>
      <c r="C178" s="1">
        <v>0</v>
      </c>
      <c r="D178" s="21">
        <v>150</v>
      </c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>
        <f t="shared" si="5"/>
        <v>150</v>
      </c>
      <c r="Q178" s="1">
        <f>SUM(Q2+C178-P178)</f>
        <v>0</v>
      </c>
      <c r="R178" s="23"/>
      <c r="S178" s="27"/>
    </row>
    <row r="179" spans="1:19" s="41" customFormat="1" ht="12.75">
      <c r="A179" s="57" t="s">
        <v>350</v>
      </c>
      <c r="B179" s="58" t="s">
        <v>333</v>
      </c>
      <c r="C179" s="59">
        <v>-327</v>
      </c>
      <c r="D179" s="60">
        <v>0</v>
      </c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>
        <f t="shared" si="5"/>
        <v>0</v>
      </c>
      <c r="Q179" s="59">
        <f>SUM(B208+C179-P179)</f>
        <v>-150</v>
      </c>
      <c r="R179" s="23"/>
      <c r="S179" s="27"/>
    </row>
    <row r="180" spans="1:19" s="41" customFormat="1" ht="12.75">
      <c r="A180" s="57" t="s">
        <v>351</v>
      </c>
      <c r="B180" s="58" t="s">
        <v>333</v>
      </c>
      <c r="C180" s="59">
        <v>-327</v>
      </c>
      <c r="D180" s="60">
        <v>0</v>
      </c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>
        <f t="shared" si="5"/>
        <v>0</v>
      </c>
      <c r="Q180" s="59">
        <f>SUM(B209+C180-P180)</f>
        <v>-150</v>
      </c>
      <c r="R180" s="23"/>
      <c r="S180" s="27"/>
    </row>
    <row r="181" spans="1:19" s="41" customFormat="1" ht="12.75">
      <c r="A181" s="57" t="s">
        <v>352</v>
      </c>
      <c r="B181" s="58" t="s">
        <v>333</v>
      </c>
      <c r="C181" s="59">
        <v>-327</v>
      </c>
      <c r="D181" s="60">
        <v>0</v>
      </c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>
        <f t="shared" si="5"/>
        <v>0</v>
      </c>
      <c r="Q181" s="59">
        <f>SUM(B210+C181-P181)</f>
        <v>-150</v>
      </c>
      <c r="R181" s="23"/>
      <c r="S181" s="27"/>
    </row>
    <row r="182" spans="1:19" s="41" customFormat="1" ht="12.75">
      <c r="A182" s="57" t="s">
        <v>353</v>
      </c>
      <c r="B182" s="58" t="s">
        <v>333</v>
      </c>
      <c r="C182" s="59">
        <v>-327</v>
      </c>
      <c r="D182" s="60">
        <v>0</v>
      </c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>
        <f t="shared" si="5"/>
        <v>0</v>
      </c>
      <c r="Q182" s="59">
        <f>SUM(B211+C182-P182)</f>
        <v>-150</v>
      </c>
      <c r="R182" s="23"/>
      <c r="S182" s="27"/>
    </row>
    <row r="183" spans="1:19" s="41" customFormat="1" ht="12.75">
      <c r="A183" s="20" t="s">
        <v>354</v>
      </c>
      <c r="B183" s="25" t="s">
        <v>360</v>
      </c>
      <c r="C183" s="1">
        <v>7023</v>
      </c>
      <c r="D183" s="21">
        <v>300</v>
      </c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>
        <f t="shared" si="5"/>
        <v>300</v>
      </c>
      <c r="Q183" s="1">
        <f>SUM(Q2+C183-P183)</f>
        <v>6873</v>
      </c>
      <c r="R183" s="23"/>
      <c r="S183" s="27"/>
    </row>
    <row r="184" spans="1:19" s="41" customFormat="1" ht="13.5" thickBot="1">
      <c r="A184" s="30" t="s">
        <v>355</v>
      </c>
      <c r="B184" s="68" t="s">
        <v>356</v>
      </c>
      <c r="C184" s="2">
        <v>0</v>
      </c>
      <c r="D184" s="31">
        <v>150</v>
      </c>
      <c r="E184" s="32"/>
      <c r="F184" s="32"/>
      <c r="G184" s="32"/>
      <c r="H184" s="32"/>
      <c r="I184" s="32"/>
      <c r="J184" s="33"/>
      <c r="K184" s="33"/>
      <c r="L184" s="33"/>
      <c r="M184" s="32"/>
      <c r="N184" s="32"/>
      <c r="O184" s="32"/>
      <c r="P184" s="32">
        <f t="shared" si="5"/>
        <v>150</v>
      </c>
      <c r="Q184" s="2">
        <f>SUM(Q2+C184-P184)</f>
        <v>0</v>
      </c>
      <c r="R184" s="23"/>
      <c r="S184" s="27"/>
    </row>
    <row r="185" spans="1:19" ht="12.75">
      <c r="A185" s="34"/>
      <c r="B185" s="34"/>
      <c r="C185" s="35"/>
      <c r="D185" s="36">
        <f>SUM(D4:D184)</f>
        <v>25778.2</v>
      </c>
      <c r="E185" s="37"/>
      <c r="F185" s="37"/>
      <c r="G185" s="37"/>
      <c r="H185" s="37"/>
      <c r="I185" s="37"/>
      <c r="J185" s="37"/>
      <c r="K185" s="38"/>
      <c r="L185" s="38"/>
      <c r="M185" s="38"/>
      <c r="N185" s="38"/>
      <c r="O185" s="38"/>
      <c r="P185" s="37"/>
      <c r="Q185" s="35"/>
      <c r="R185" s="23"/>
      <c r="S185" s="19"/>
    </row>
    <row r="186" spans="1:19" ht="12.75">
      <c r="A186" s="9"/>
      <c r="B186" s="9"/>
      <c r="C186" s="39"/>
      <c r="D186" s="19"/>
      <c r="E186" s="19"/>
      <c r="F186" s="19"/>
      <c r="G186" s="19"/>
      <c r="H186" s="19"/>
      <c r="I186" s="19"/>
      <c r="J186" s="19"/>
      <c r="K186" s="40"/>
      <c r="L186" s="40"/>
      <c r="M186" s="40"/>
      <c r="N186" s="40"/>
      <c r="O186" s="40"/>
      <c r="P186" s="19"/>
      <c r="Q186" s="27"/>
      <c r="R186" s="8"/>
      <c r="S186" s="9"/>
    </row>
    <row r="187" spans="11:18" ht="12.75">
      <c r="K187" s="41"/>
      <c r="L187" s="41"/>
      <c r="M187" s="41"/>
      <c r="N187" s="41"/>
      <c r="O187" s="41"/>
      <c r="R187" s="41"/>
    </row>
    <row r="188" spans="1:19" ht="15" hidden="1" thickBot="1">
      <c r="A188" s="9"/>
      <c r="B188" s="42" t="s">
        <v>367</v>
      </c>
      <c r="C188" s="42" t="s">
        <v>358</v>
      </c>
      <c r="D188" s="9"/>
      <c r="E188" s="19"/>
      <c r="F188" s="19"/>
      <c r="G188" s="19"/>
      <c r="H188" s="19"/>
      <c r="I188" s="19"/>
      <c r="J188" s="19"/>
      <c r="K188" s="27"/>
      <c r="L188" s="27"/>
      <c r="M188" s="27"/>
      <c r="N188" s="27"/>
      <c r="O188" s="27"/>
      <c r="P188" s="19"/>
      <c r="Q188" s="8"/>
      <c r="R188" s="8"/>
      <c r="S188" s="9"/>
    </row>
    <row r="189" spans="1:19" ht="15" hidden="1">
      <c r="A189" s="46" t="s">
        <v>292</v>
      </c>
      <c r="B189" s="47">
        <v>204</v>
      </c>
      <c r="C189" s="48">
        <v>204</v>
      </c>
      <c r="D189" s="9"/>
      <c r="E189" s="19"/>
      <c r="F189" s="19"/>
      <c r="G189" s="19"/>
      <c r="H189" s="19"/>
      <c r="I189" s="19"/>
      <c r="J189" s="19"/>
      <c r="K189" s="27"/>
      <c r="L189" s="27"/>
      <c r="M189" s="27"/>
      <c r="N189" s="27"/>
      <c r="O189" s="27"/>
      <c r="P189" s="19"/>
      <c r="Q189" s="8"/>
      <c r="R189" s="8"/>
      <c r="S189" s="9"/>
    </row>
    <row r="190" spans="1:19" ht="15" hidden="1">
      <c r="A190" s="49" t="s">
        <v>305</v>
      </c>
      <c r="B190" s="44">
        <v>177</v>
      </c>
      <c r="C190" s="50">
        <v>177</v>
      </c>
      <c r="D190" s="9"/>
      <c r="E190" s="19"/>
      <c r="F190" s="19"/>
      <c r="G190" s="19"/>
      <c r="H190" s="19"/>
      <c r="I190" s="19"/>
      <c r="J190" s="19"/>
      <c r="K190" s="27"/>
      <c r="L190" s="27"/>
      <c r="M190" s="27"/>
      <c r="N190" s="27"/>
      <c r="O190" s="27"/>
      <c r="P190" s="19"/>
      <c r="Q190" s="8"/>
      <c r="R190" s="8"/>
      <c r="S190" s="9"/>
    </row>
    <row r="191" spans="1:19" ht="15" hidden="1">
      <c r="A191" s="49" t="s">
        <v>12</v>
      </c>
      <c r="B191" s="44">
        <v>123</v>
      </c>
      <c r="C191" s="50">
        <v>123</v>
      </c>
      <c r="D191" s="9"/>
      <c r="E191" s="19"/>
      <c r="F191" s="19"/>
      <c r="G191" s="19"/>
      <c r="H191" s="19"/>
      <c r="I191" s="19"/>
      <c r="J191" s="19"/>
      <c r="K191" s="27"/>
      <c r="L191" s="27"/>
      <c r="M191" s="27"/>
      <c r="N191" s="27"/>
      <c r="O191" s="27"/>
      <c r="P191" s="19"/>
      <c r="Q191" s="8"/>
      <c r="R191" s="8"/>
      <c r="S191" s="9"/>
    </row>
    <row r="192" spans="1:19" ht="15" hidden="1">
      <c r="A192" s="49" t="s">
        <v>28</v>
      </c>
      <c r="B192" s="44">
        <v>60</v>
      </c>
      <c r="C192" s="50">
        <v>60</v>
      </c>
      <c r="D192" s="9"/>
      <c r="E192" s="19"/>
      <c r="F192" s="19"/>
      <c r="G192" s="19"/>
      <c r="H192" s="19"/>
      <c r="I192" s="19"/>
      <c r="J192" s="19"/>
      <c r="K192" s="27"/>
      <c r="L192" s="27"/>
      <c r="M192" s="27"/>
      <c r="N192" s="27"/>
      <c r="O192" s="27"/>
      <c r="P192" s="19"/>
      <c r="Q192" s="8"/>
      <c r="R192" s="8"/>
      <c r="S192" s="9"/>
    </row>
    <row r="193" spans="1:18" ht="15" hidden="1">
      <c r="A193" s="51" t="s">
        <v>359</v>
      </c>
      <c r="B193" s="44">
        <v>560</v>
      </c>
      <c r="C193" s="50">
        <v>560</v>
      </c>
      <c r="K193" s="41"/>
      <c r="L193" s="41"/>
      <c r="M193" s="41"/>
      <c r="N193" s="41"/>
      <c r="O193" s="41"/>
      <c r="R193" s="41"/>
    </row>
    <row r="194" spans="1:18" ht="15" hidden="1">
      <c r="A194" s="51" t="s">
        <v>324</v>
      </c>
      <c r="B194" s="44">
        <v>460</v>
      </c>
      <c r="C194" s="50">
        <v>460</v>
      </c>
      <c r="K194" s="41"/>
      <c r="L194" s="41"/>
      <c r="M194" s="41"/>
      <c r="N194" s="41"/>
      <c r="O194" s="41"/>
      <c r="R194" s="41"/>
    </row>
    <row r="195" spans="1:18" ht="15" hidden="1">
      <c r="A195" s="52" t="s">
        <v>366</v>
      </c>
      <c r="B195" s="45">
        <v>177</v>
      </c>
      <c r="C195" s="53">
        <v>177</v>
      </c>
      <c r="D195" s="43" t="s">
        <v>369</v>
      </c>
      <c r="E195" s="43"/>
      <c r="F195" s="43"/>
      <c r="G195" s="43"/>
      <c r="H195" s="43"/>
      <c r="K195" s="41"/>
      <c r="L195" s="41"/>
      <c r="M195" s="41"/>
      <c r="N195" s="41"/>
      <c r="O195" s="41"/>
      <c r="R195" s="41"/>
    </row>
    <row r="196" spans="1:18" ht="15" hidden="1">
      <c r="A196" s="52" t="s">
        <v>368</v>
      </c>
      <c r="B196" s="45">
        <v>177</v>
      </c>
      <c r="C196" s="53">
        <v>177</v>
      </c>
      <c r="D196" s="43" t="s">
        <v>370</v>
      </c>
      <c r="E196" s="43" t="s">
        <v>371</v>
      </c>
      <c r="F196" s="43"/>
      <c r="G196" s="43"/>
      <c r="H196" s="43"/>
      <c r="K196" s="41"/>
      <c r="L196" s="41"/>
      <c r="M196" s="41"/>
      <c r="N196" s="41"/>
      <c r="O196" s="41"/>
      <c r="R196" s="41"/>
    </row>
    <row r="197" spans="1:18" ht="15" hidden="1">
      <c r="A197" s="52" t="s">
        <v>372</v>
      </c>
      <c r="B197" s="45">
        <v>177</v>
      </c>
      <c r="C197" s="53">
        <v>177</v>
      </c>
      <c r="K197" s="41"/>
      <c r="L197" s="41"/>
      <c r="M197" s="41"/>
      <c r="N197" s="41"/>
      <c r="O197" s="41"/>
      <c r="R197" s="41"/>
    </row>
    <row r="198" spans="1:18" ht="15" hidden="1">
      <c r="A198" s="52" t="s">
        <v>373</v>
      </c>
      <c r="B198" s="45">
        <v>177</v>
      </c>
      <c r="C198" s="53">
        <v>177</v>
      </c>
      <c r="K198" s="41"/>
      <c r="L198" s="41"/>
      <c r="M198" s="41"/>
      <c r="N198" s="41"/>
      <c r="O198" s="41"/>
      <c r="R198" s="41"/>
    </row>
    <row r="199" spans="1:18" ht="15" hidden="1">
      <c r="A199" s="52" t="s">
        <v>215</v>
      </c>
      <c r="B199" s="45">
        <v>177</v>
      </c>
      <c r="C199" s="53">
        <v>177</v>
      </c>
      <c r="K199" s="41"/>
      <c r="L199" s="41"/>
      <c r="M199" s="41"/>
      <c r="N199" s="41"/>
      <c r="O199" s="41"/>
      <c r="R199" s="41"/>
    </row>
    <row r="200" spans="1:18" ht="15" hidden="1">
      <c r="A200" s="52" t="s">
        <v>374</v>
      </c>
      <c r="B200" s="45">
        <v>177</v>
      </c>
      <c r="C200" s="53">
        <v>177</v>
      </c>
      <c r="K200" s="41"/>
      <c r="L200" s="41"/>
      <c r="M200" s="41"/>
      <c r="N200" s="41"/>
      <c r="O200" s="41"/>
      <c r="R200" s="41"/>
    </row>
    <row r="201" spans="1:18" ht="15" hidden="1">
      <c r="A201" s="52" t="s">
        <v>237</v>
      </c>
      <c r="B201" s="45">
        <v>177</v>
      </c>
      <c r="C201" s="53">
        <v>177</v>
      </c>
      <c r="K201" s="41"/>
      <c r="L201" s="41"/>
      <c r="M201" s="41"/>
      <c r="N201" s="41"/>
      <c r="O201" s="41"/>
      <c r="R201" s="41"/>
    </row>
    <row r="202" spans="1:18" ht="15" hidden="1">
      <c r="A202" s="52" t="s">
        <v>297</v>
      </c>
      <c r="B202" s="45">
        <v>177</v>
      </c>
      <c r="C202" s="53">
        <v>177</v>
      </c>
      <c r="K202" s="41"/>
      <c r="L202" s="41"/>
      <c r="M202" s="41"/>
      <c r="N202" s="41"/>
      <c r="O202" s="41"/>
      <c r="R202" s="41"/>
    </row>
    <row r="203" spans="1:18" ht="15" hidden="1">
      <c r="A203" s="52" t="s">
        <v>301</v>
      </c>
      <c r="B203" s="45">
        <v>177</v>
      </c>
      <c r="C203" s="53">
        <v>177</v>
      </c>
      <c r="D203" t="s">
        <v>382</v>
      </c>
      <c r="K203" s="41"/>
      <c r="L203" s="41"/>
      <c r="M203" s="41"/>
      <c r="N203" s="41"/>
      <c r="O203" s="41"/>
      <c r="R203" s="41"/>
    </row>
    <row r="204" spans="1:18" ht="15" hidden="1">
      <c r="A204" s="52" t="s">
        <v>309</v>
      </c>
      <c r="B204" s="45">
        <v>177</v>
      </c>
      <c r="C204" s="53">
        <v>177</v>
      </c>
      <c r="K204" s="41"/>
      <c r="L204" s="41"/>
      <c r="M204" s="41"/>
      <c r="N204" s="41"/>
      <c r="O204" s="41"/>
      <c r="R204" s="41"/>
    </row>
    <row r="205" spans="1:18" ht="15" hidden="1">
      <c r="A205" s="52" t="s">
        <v>375</v>
      </c>
      <c r="B205" s="45">
        <v>177</v>
      </c>
      <c r="C205" s="53">
        <v>177</v>
      </c>
      <c r="K205" s="41"/>
      <c r="L205" s="41"/>
      <c r="M205" s="41"/>
      <c r="N205" s="41"/>
      <c r="O205" s="41"/>
      <c r="R205" s="41"/>
    </row>
    <row r="206" spans="1:18" ht="15" hidden="1">
      <c r="A206" s="52" t="s">
        <v>376</v>
      </c>
      <c r="B206" s="45">
        <v>177</v>
      </c>
      <c r="C206" s="53">
        <v>177</v>
      </c>
      <c r="K206" s="41"/>
      <c r="L206" s="41"/>
      <c r="M206" s="41"/>
      <c r="N206" s="41"/>
      <c r="O206" s="41"/>
      <c r="R206" s="41"/>
    </row>
    <row r="207" spans="1:3" ht="15" hidden="1">
      <c r="A207" s="52" t="s">
        <v>377</v>
      </c>
      <c r="B207" s="45">
        <v>177</v>
      </c>
      <c r="C207" s="53">
        <v>177</v>
      </c>
    </row>
    <row r="208" spans="1:3" ht="15" hidden="1">
      <c r="A208" s="52" t="s">
        <v>378</v>
      </c>
      <c r="B208" s="45">
        <v>177</v>
      </c>
      <c r="C208" s="53">
        <v>177</v>
      </c>
    </row>
    <row r="209" spans="1:3" ht="15" hidden="1">
      <c r="A209" s="52" t="s">
        <v>379</v>
      </c>
      <c r="B209" s="45">
        <v>177</v>
      </c>
      <c r="C209" s="53">
        <v>177</v>
      </c>
    </row>
    <row r="210" spans="1:3" ht="15" hidden="1">
      <c r="A210" s="52" t="s">
        <v>380</v>
      </c>
      <c r="B210" s="45">
        <v>177</v>
      </c>
      <c r="C210" s="53">
        <v>177</v>
      </c>
    </row>
    <row r="211" spans="1:3" ht="15" hidden="1">
      <c r="A211" s="52" t="s">
        <v>381</v>
      </c>
      <c r="B211" s="45">
        <v>177</v>
      </c>
      <c r="C211" s="53">
        <v>177</v>
      </c>
    </row>
    <row r="212" spans="1:4" ht="15" hidden="1" thickBot="1">
      <c r="A212" s="54" t="s">
        <v>124</v>
      </c>
      <c r="B212" s="55">
        <v>177</v>
      </c>
      <c r="C212" s="56">
        <v>177</v>
      </c>
      <c r="D212" t="s">
        <v>384</v>
      </c>
    </row>
    <row r="213" spans="1:3" ht="12.75">
      <c r="A213" s="43"/>
      <c r="C213" t="s">
        <v>388</v>
      </c>
    </row>
  </sheetData>
  <sheetProtection/>
  <printOptions/>
  <pageMargins left="0.22" right="0.75" top="0.25" bottom="0.2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Qintas del Mar</dc:creator>
  <cp:keywords/>
  <dc:description/>
  <cp:lastModifiedBy>EDDIE</cp:lastModifiedBy>
  <cp:lastPrinted>2010-02-11T20:21:36Z</cp:lastPrinted>
  <dcterms:created xsi:type="dcterms:W3CDTF">2010-01-14T18:02:22Z</dcterms:created>
  <dcterms:modified xsi:type="dcterms:W3CDTF">2010-02-19T04:05:00Z</dcterms:modified>
  <cp:category/>
  <cp:version/>
  <cp:contentType/>
  <cp:contentStatus/>
</cp:coreProperties>
</file>